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Precios!$D$2:$F$12</definedName>
  </definedNames>
  <calcPr/>
</workbook>
</file>

<file path=xl/sharedStrings.xml><?xml version="1.0" encoding="utf-8"?>
<sst xmlns="http://schemas.openxmlformats.org/spreadsheetml/2006/main" count="102" uniqueCount="47">
  <si>
    <t>PHASE 1 DELIVERIES: Q3 2027</t>
  </si>
  <si>
    <t>Nº</t>
  </si>
  <si>
    <t>AVAILABILITY</t>
  </si>
  <si>
    <t>TYPE</t>
  </si>
  <si>
    <t>MODEL</t>
  </si>
  <si>
    <t>STAGE</t>
  </si>
  <si>
    <t>BEDS</t>
  </si>
  <si>
    <t>BATHS</t>
  </si>
  <si>
    <t>TOTAL BUILT</t>
  </si>
  <si>
    <t>PLOT SIZE</t>
  </si>
  <si>
    <t>SOLARIUM</t>
  </si>
  <si>
    <t>POOL</t>
  </si>
  <si>
    <t>PRICE</t>
  </si>
  <si>
    <t>↓     ↓     PAYMENTS     ↓     ↓</t>
  </si>
  <si>
    <t>RESERVATION (2%)</t>
  </si>
  <si>
    <t>DOWN PAY (18%)</t>
  </si>
  <si>
    <t>1ST PAY (20%)</t>
  </si>
  <si>
    <t>2ND PAY (10%)</t>
  </si>
  <si>
    <t>3RD PAY (10%)</t>
  </si>
  <si>
    <t>NOTARY PAY (40%)</t>
  </si>
  <si>
    <t>11.1</t>
  </si>
  <si>
    <t>AVAILABLE</t>
  </si>
  <si>
    <t>DETACHED VILLA</t>
  </si>
  <si>
    <t>SIERRA</t>
  </si>
  <si>
    <t>PHASE 1</t>
  </si>
  <si>
    <t>116,18 m²</t>
  </si>
  <si>
    <t>520,04 m²</t>
  </si>
  <si>
    <t>105,84 m²</t>
  </si>
  <si>
    <t>6,3 x 3,3 m</t>
  </si>
  <si>
    <t>11.2</t>
  </si>
  <si>
    <t>553,91 m²</t>
  </si>
  <si>
    <t>11.3</t>
  </si>
  <si>
    <t>637,83 m²</t>
  </si>
  <si>
    <t>11.4</t>
  </si>
  <si>
    <t>SOLD</t>
  </si>
  <si>
    <t>488,76 m²</t>
  </si>
  <si>
    <t>11.5</t>
  </si>
  <si>
    <t>598,95 m²</t>
  </si>
  <si>
    <t>11.6</t>
  </si>
  <si>
    <t>666,5 m²</t>
  </si>
  <si>
    <t>11.7</t>
  </si>
  <si>
    <t>566,78 m²</t>
  </si>
  <si>
    <t>11.8</t>
  </si>
  <si>
    <t>534,68 m²</t>
  </si>
  <si>
    <t>11.9</t>
  </si>
  <si>
    <t>584,00 m²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</si>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</sst>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3">
    <font>
      <sz val="11.0"/>
      <color theme="1"/>
      <name val="Calibri"/>
      <scheme val="minor"/>
    </font>
    <font>
      <b/>
      <sz val="16.0"/>
      <color rgb="FFFF0000"/>
      <name val="Montserrat"/>
    </font>
    <font>
      <b/>
      <sz val="9.0"/>
      <color theme="1"/>
      <name val="Montserrat"/>
    </font>
    <font>
      <b/>
      <sz val="15.0"/>
      <color theme="1"/>
      <name val="Montserrat"/>
    </font>
    <font>
      <b/>
      <sz val="12.0"/>
      <color rgb="FF000000"/>
      <name val="Calibri"/>
      <scheme val="minor"/>
    </font>
    <font>
      <b/>
      <u/>
      <sz val="12.0"/>
      <color rgb="FF0000FF"/>
    </font>
    <font>
      <sz val="11.0"/>
      <color theme="1"/>
      <name val="Calibri"/>
    </font>
    <font>
      <b/>
      <i/>
      <sz val="9.0"/>
      <color theme="1"/>
      <name val="Montserrat"/>
    </font>
    <font>
      <sz val="14.0"/>
      <color theme="1"/>
      <name val="Calibri"/>
      <scheme val="minor"/>
    </font>
    <font/>
    <font>
      <b/>
      <u/>
      <sz val="12.0"/>
      <color rgb="FF0563C1"/>
    </font>
    <font>
      <b/>
      <sz val="12.0"/>
      <color rgb="FF000000"/>
      <name val="Calibri"/>
    </font>
    <font>
      <b/>
      <i/>
      <sz val="11.0"/>
      <color rgb="FF98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BCD3E4"/>
        <bgColor rgb="FFBCD3E4"/>
      </patternFill>
    </fill>
    <fill>
      <patternFill patternType="solid">
        <fgColor rgb="FFFFF2CC"/>
        <bgColor rgb="FFFFF2CC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readingOrder="0" vertical="center"/>
    </xf>
    <xf borderId="0" fillId="0" fontId="2" numFmtId="49" xfId="0" applyAlignment="1" applyFont="1" applyNumberFormat="1">
      <alignment horizontal="center" readingOrder="0" vertical="center"/>
    </xf>
    <xf borderId="1" fillId="0" fontId="2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2" fillId="3" fontId="3" numFmtId="0" xfId="0" applyAlignment="1" applyBorder="1" applyFill="1" applyFont="1">
      <alignment horizontal="center" readingOrder="0" shrinkToFit="0" textRotation="90" vertical="center" wrapText="0"/>
    </xf>
    <xf borderId="0" fillId="0" fontId="4" numFmtId="49" xfId="0" applyAlignment="1" applyFont="1" applyNumberFormat="1">
      <alignment horizontal="center" readingOrder="0" textRotation="90" vertical="center"/>
    </xf>
    <xf borderId="1" fillId="4" fontId="5" numFmtId="49" xfId="0" applyAlignment="1" applyBorder="1" applyFill="1" applyFont="1" applyNumberFormat="1">
      <alignment horizontal="center" readingOrder="0" vertical="center"/>
    </xf>
    <xf borderId="1" fillId="4" fontId="6" numFmtId="0" xfId="0" applyAlignment="1" applyBorder="1" applyFill="1" applyFont="1">
      <alignment horizontal="center" readingOrder="0" vertical="center"/>
    </xf>
    <xf borderId="1" fillId="4" fontId="2" numFmtId="0" xfId="0" applyAlignment="1" applyBorder="1" applyFill="1" applyFont="1">
      <alignment horizontal="center" readingOrder="0" vertical="center"/>
    </xf>
    <xf borderId="1" fillId="4" fontId="7" numFmtId="0" xfId="0" applyAlignment="1" applyBorder="1" applyFill="1" applyFont="1">
      <alignment horizontal="center" readingOrder="0" vertical="center"/>
    </xf>
    <xf borderId="1" fillId="4" fontId="8" numFmtId="0" xfId="0" applyAlignment="1" applyBorder="1" applyFill="1" applyFont="1">
      <alignment horizontal="center" readingOrder="0" vertical="center"/>
    </xf>
    <xf borderId="1" fillId="4" fontId="6" numFmtId="4" xfId="0" applyAlignment="1" applyBorder="1" applyFill="1" applyFont="1" applyNumberFormat="1">
      <alignment horizontal="center" readingOrder="0" vertical="center"/>
    </xf>
    <xf borderId="1" fillId="4" fontId="6" numFmtId="2" xfId="0" applyAlignment="1" applyBorder="1" applyFill="1" applyFont="1" applyNumberFormat="1">
      <alignment horizontal="center" readingOrder="0" vertical="center"/>
    </xf>
    <xf borderId="1" fillId="4" fontId="6" numFmtId="164" xfId="0" applyAlignment="1" applyBorder="1" applyFill="1" applyFont="1" applyNumberFormat="1">
      <alignment horizontal="center" readingOrder="0" vertical="center"/>
    </xf>
    <xf borderId="3" fillId="0" fontId="9" numFmtId="0" xfId="0" applyBorder="1" applyFont="1"/>
    <xf borderId="1" fillId="4" fontId="6" numFmtId="164" xfId="0" applyAlignment="1" applyBorder="1" applyFill="1" applyFont="1" applyNumberFormat="1">
      <alignment horizontal="center" vertical="center"/>
    </xf>
    <xf borderId="1" fillId="4" fontId="10" numFmtId="49" xfId="0" applyAlignment="1" applyBorder="1" applyFill="1" applyFont="1" applyNumberFormat="1">
      <alignment horizontal="center" readingOrder="0" vertical="center"/>
    </xf>
    <xf borderId="4" fillId="0" fontId="9" numFmtId="0" xfId="0" applyBorder="1" applyFont="1"/>
    <xf borderId="4" fillId="5" fontId="11" numFmtId="49" xfId="0" applyAlignment="1" applyBorder="1" applyFill="1" applyFont="1" applyNumberFormat="1">
      <alignment horizontal="center" vertical="center"/>
    </xf>
    <xf borderId="5" fillId="5" fontId="12" numFmtId="0" xfId="0" applyAlignment="1" applyBorder="1" applyFill="1" applyFont="1">
      <alignment horizontal="center" readingOrder="0" vertical="center"/>
    </xf>
    <xf borderId="6" fillId="0" fontId="9" numFmtId="0" xfId="0" applyBorder="1" applyFont="1"/>
    <xf borderId="7" fillId="0" fontId="9" numFmtId="0" xfId="0" applyBorder="1" applyFont="1"/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open?id=1arkkI9o64X4BCuWPwU0dyfufj46g96tf&amp;usp=drive_copy" TargetMode="External"/><Relationship Id="rId2" Type="http://schemas.openxmlformats.org/officeDocument/2006/relationships/hyperlink" Target="https://drive.google.com/open?id=1WA1xrcEZ_Q2VEF6rgS2dk-29dx6kZIHQ&amp;usp=drive_copy" TargetMode="External"/><Relationship Id="rId3" Type="http://schemas.openxmlformats.org/officeDocument/2006/relationships/hyperlink" Target="https://drive.google.com/open?id=1_xGqkJCAKx0XkUYdTcE7zogUG6EHmOT4&amp;usp=drive_copy" TargetMode="External"/><Relationship Id="rId4" Type="http://schemas.openxmlformats.org/officeDocument/2006/relationships/hyperlink" Target="https://drive.google.com/open?id=1qAJI0SgSJl_CFJ67aKILOSGV3hA55tMt&amp;usp=drive_copy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drive.google.com/open?id=10LzHQRROVpX8xbMp3BHixmTr27rmD-xy&amp;usp=drive_copy" TargetMode="External"/><Relationship Id="rId5" Type="http://schemas.openxmlformats.org/officeDocument/2006/relationships/hyperlink" Target="https://drive.google.com/open?id=1ko-5ImkM-XGO-d65j58EeM8mcJK420DD&amp;usp=drive_copy" TargetMode="External"/><Relationship Id="rId6" Type="http://schemas.openxmlformats.org/officeDocument/2006/relationships/hyperlink" Target="https://drive.google.com/open?id=1EOsXkFaN1E1rH1aEnaUxMT9xmicqrodQ&amp;usp=drive_copy" TargetMode="External"/><Relationship Id="rId7" Type="http://schemas.openxmlformats.org/officeDocument/2006/relationships/hyperlink" Target="https://drive.google.com/open?id=1ks7VhE7X_p01nMt9YkRhKhEbR_Pi72oH&amp;usp=drive_copy" TargetMode="External"/><Relationship Id="rId8" Type="http://schemas.openxmlformats.org/officeDocument/2006/relationships/hyperlink" Target="https://drive.google.com/open?id=1aS5bXWhcIOTA2AP6CyTJ5UbX4K_gNfkJ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hidden="1" min="1" max="2" width="7.29"/>
    <col customWidth="1" min="3" max="3" width="7.29"/>
    <col customWidth="1" min="4" max="4" width="16.29"/>
    <col customWidth="1" min="5" max="5" width="20.14"/>
    <col customWidth="1" min="6" max="6" width="12.29"/>
    <col customWidth="1" min="7" max="7" width="9.57"/>
    <col customWidth="1" min="8" max="8" width="8.57"/>
    <col customWidth="1" min="9" max="9" width="9.57"/>
    <col customWidth="1" min="10" max="11" width="13.29"/>
    <col customWidth="1" min="12" max="12" width="11.86"/>
    <col customWidth="1" min="13" max="14" width="14.14"/>
    <col customWidth="1" min="15" max="15" width="4.29"/>
    <col customWidth="1" min="16" max="16" width="18.0"/>
    <col customWidth="1" min="17" max="17" width="16.0"/>
    <col customWidth="1" min="18" max="18" width="13.86"/>
    <col customWidth="1" min="19" max="19" width="14.43"/>
    <col customWidth="1" min="20" max="20" width="14.0"/>
    <col customWidth="1" min="21" max="21" width="21.14"/>
  </cols>
  <sheetData>
    <row r="1" ht="24.0" customHeight="1">
      <c r="A1" s="1" t="s">
        <v>0</v>
      </c>
    </row>
    <row r="2">
      <c r="A2" s="2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6" t="s">
        <v>9</v>
      </c>
      <c r="L2" s="4" t="s">
        <v>10</v>
      </c>
      <c r="M2" s="7" t="s">
        <v>11</v>
      </c>
      <c r="N2" s="7" t="s">
        <v>12</v>
      </c>
      <c r="O2" s="8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</row>
    <row r="3" ht="26.25" customHeight="1">
      <c r="A3" s="9"/>
      <c r="C3" s="10" t="s">
        <v>20</v>
      </c>
      <c r="D3" s="11" t="s">
        <v>21</v>
      </c>
      <c r="E3" s="12" t="s">
        <v>22</v>
      </c>
      <c r="F3" s="13" t="s">
        <v>23</v>
      </c>
      <c r="G3" s="12" t="s">
        <v>24</v>
      </c>
      <c r="H3" s="14">
        <v>3.0</v>
      </c>
      <c r="I3" s="14">
        <v>3.0</v>
      </c>
      <c r="J3" s="15" t="s">
        <v>25</v>
      </c>
      <c r="K3" s="16" t="s">
        <v>26</v>
      </c>
      <c r="L3" s="11" t="s">
        <v>27</v>
      </c>
      <c r="M3" s="17" t="s">
        <v>28</v>
      </c>
      <c r="N3" s="17">
        <v>355256.0</v>
      </c>
      <c r="O3" s="18"/>
      <c r="P3" s="19">
        <f t="shared" ref="P3:P5" si="1">N3*0.02</f>
        <v>7105.12</v>
      </c>
      <c r="Q3" s="19">
        <f t="shared" ref="Q3:Q5" si="2">N3*0.18</f>
        <v>63946.08</v>
      </c>
      <c r="R3" s="19">
        <f t="shared" ref="R3:R5" si="3">N3*0.2</f>
        <v>71051.2</v>
      </c>
      <c r="S3" s="19">
        <f t="shared" ref="S3:S5" si="4">N3*0.1</f>
        <v>35525.6</v>
      </c>
      <c r="T3" s="19">
        <f t="shared" ref="T3:T5" si="5">N3*0.1</f>
        <v>35525.6</v>
      </c>
      <c r="U3" s="19">
        <f t="shared" ref="U3:U5" si="6">N3*0.4</f>
        <v>142102.4</v>
      </c>
    </row>
    <row r="4" ht="26.25" customHeight="1">
      <c r="C4" s="10" t="s">
        <v>29</v>
      </c>
      <c r="D4" s="11" t="s">
        <v>21</v>
      </c>
      <c r="E4" s="12" t="s">
        <v>22</v>
      </c>
      <c r="F4" s="13" t="s">
        <v>23</v>
      </c>
      <c r="G4" s="12" t="s">
        <v>24</v>
      </c>
      <c r="H4" s="14">
        <v>3.0</v>
      </c>
      <c r="I4" s="14">
        <v>3.0</v>
      </c>
      <c r="J4" s="15" t="s">
        <v>25</v>
      </c>
      <c r="K4" s="16" t="s">
        <v>30</v>
      </c>
      <c r="L4" s="11" t="s">
        <v>27</v>
      </c>
      <c r="M4" s="17" t="s">
        <v>28</v>
      </c>
      <c r="N4" s="17">
        <v>362030.0</v>
      </c>
      <c r="O4" s="18"/>
      <c r="P4" s="19">
        <f t="shared" si="1"/>
        <v>7240.6</v>
      </c>
      <c r="Q4" s="19">
        <f t="shared" si="2"/>
        <v>65165.4</v>
      </c>
      <c r="R4" s="19">
        <f t="shared" si="3"/>
        <v>72406</v>
      </c>
      <c r="S4" s="19">
        <f t="shared" si="4"/>
        <v>36203</v>
      </c>
      <c r="T4" s="19">
        <f t="shared" si="5"/>
        <v>36203</v>
      </c>
      <c r="U4" s="19">
        <f t="shared" si="6"/>
        <v>144812</v>
      </c>
    </row>
    <row r="5" ht="26.25" customHeight="1">
      <c r="C5" s="20" t="s">
        <v>31</v>
      </c>
      <c r="D5" s="11" t="s">
        <v>21</v>
      </c>
      <c r="E5" s="12" t="s">
        <v>22</v>
      </c>
      <c r="F5" s="13" t="s">
        <v>23</v>
      </c>
      <c r="G5" s="12" t="s">
        <v>24</v>
      </c>
      <c r="H5" s="14">
        <v>3.0</v>
      </c>
      <c r="I5" s="14">
        <v>3.0</v>
      </c>
      <c r="J5" s="15" t="s">
        <v>25</v>
      </c>
      <c r="K5" s="16" t="s">
        <v>32</v>
      </c>
      <c r="L5" s="11" t="s">
        <v>27</v>
      </c>
      <c r="M5" s="17" t="s">
        <v>28</v>
      </c>
      <c r="N5" s="17">
        <v>378814.0</v>
      </c>
      <c r="O5" s="18"/>
      <c r="P5" s="19">
        <f t="shared" si="1"/>
        <v>7576.28</v>
      </c>
      <c r="Q5" s="19">
        <f t="shared" si="2"/>
        <v>68186.52</v>
      </c>
      <c r="R5" s="19">
        <f t="shared" si="3"/>
        <v>75762.8</v>
      </c>
      <c r="S5" s="19">
        <f t="shared" si="4"/>
        <v>37881.4</v>
      </c>
      <c r="T5" s="19">
        <f t="shared" si="5"/>
        <v>37881.4</v>
      </c>
      <c r="U5" s="19">
        <f t="shared" si="6"/>
        <v>151525.6</v>
      </c>
    </row>
    <row r="6" ht="26.25" customHeight="1">
      <c r="C6" s="10" t="s">
        <v>33</v>
      </c>
      <c r="D6" s="11" t="s">
        <v>34</v>
      </c>
      <c r="E6" s="12" t="s">
        <v>22</v>
      </c>
      <c r="F6" s="13" t="s">
        <v>23</v>
      </c>
      <c r="G6" s="12" t="s">
        <v>24</v>
      </c>
      <c r="H6" s="14">
        <v>3.0</v>
      </c>
      <c r="I6" s="14">
        <v>3.0</v>
      </c>
      <c r="J6" s="15" t="s">
        <v>25</v>
      </c>
      <c r="K6" s="16" t="s">
        <v>35</v>
      </c>
      <c r="L6" s="11" t="s">
        <v>27</v>
      </c>
      <c r="M6" s="17" t="s">
        <v>28</v>
      </c>
      <c r="N6" s="17"/>
      <c r="O6" s="18"/>
      <c r="P6" s="19"/>
      <c r="Q6" s="19"/>
      <c r="R6" s="19"/>
      <c r="S6" s="19"/>
      <c r="T6" s="19"/>
      <c r="U6" s="19"/>
    </row>
    <row r="7" ht="26.25" customHeight="1">
      <c r="C7" s="10" t="s">
        <v>36</v>
      </c>
      <c r="D7" s="11" t="s">
        <v>34</v>
      </c>
      <c r="E7" s="12" t="s">
        <v>22</v>
      </c>
      <c r="F7" s="13" t="s">
        <v>23</v>
      </c>
      <c r="G7" s="12" t="s">
        <v>24</v>
      </c>
      <c r="H7" s="14">
        <v>3.0</v>
      </c>
      <c r="I7" s="14">
        <v>3.0</v>
      </c>
      <c r="J7" s="15" t="s">
        <v>25</v>
      </c>
      <c r="K7" s="16" t="s">
        <v>37</v>
      </c>
      <c r="L7" s="11" t="s">
        <v>27</v>
      </c>
      <c r="M7" s="17" t="s">
        <v>28</v>
      </c>
      <c r="N7" s="17"/>
      <c r="O7" s="18"/>
      <c r="P7" s="19"/>
      <c r="Q7" s="19"/>
      <c r="R7" s="19"/>
      <c r="S7" s="19"/>
      <c r="T7" s="19"/>
      <c r="U7" s="19"/>
    </row>
    <row r="8" ht="26.25" customHeight="1">
      <c r="C8" s="10" t="s">
        <v>38</v>
      </c>
      <c r="D8" s="11" t="s">
        <v>21</v>
      </c>
      <c r="E8" s="12" t="s">
        <v>22</v>
      </c>
      <c r="F8" s="13" t="s">
        <v>23</v>
      </c>
      <c r="G8" s="12" t="s">
        <v>24</v>
      </c>
      <c r="H8" s="14">
        <v>3.0</v>
      </c>
      <c r="I8" s="14">
        <v>3.0</v>
      </c>
      <c r="J8" s="15" t="s">
        <v>25</v>
      </c>
      <c r="K8" s="16" t="s">
        <v>39</v>
      </c>
      <c r="L8" s="11" t="s">
        <v>27</v>
      </c>
      <c r="M8" s="17" t="s">
        <v>28</v>
      </c>
      <c r="N8" s="17">
        <v>384548.0</v>
      </c>
      <c r="O8" s="18"/>
      <c r="P8" s="19">
        <f t="shared" ref="P8:P9" si="7">N8*0.02</f>
        <v>7690.96</v>
      </c>
      <c r="Q8" s="19">
        <f t="shared" ref="Q8:Q9" si="8">N8*0.18</f>
        <v>69218.64</v>
      </c>
      <c r="R8" s="19">
        <f t="shared" ref="R8:R9" si="9">N8*0.2</f>
        <v>76909.6</v>
      </c>
      <c r="S8" s="19">
        <f t="shared" ref="S8:S9" si="10">N8*0.1</f>
        <v>38454.8</v>
      </c>
      <c r="T8" s="19">
        <f t="shared" ref="T8:T9" si="11">N8*0.1</f>
        <v>38454.8</v>
      </c>
      <c r="U8" s="19">
        <f t="shared" ref="U8:U9" si="12">N8*0.4</f>
        <v>153819.2</v>
      </c>
    </row>
    <row r="9" ht="26.25" customHeight="1">
      <c r="C9" s="10" t="s">
        <v>40</v>
      </c>
      <c r="D9" s="11" t="s">
        <v>21</v>
      </c>
      <c r="E9" s="12" t="s">
        <v>22</v>
      </c>
      <c r="F9" s="13" t="s">
        <v>23</v>
      </c>
      <c r="G9" s="12" t="s">
        <v>24</v>
      </c>
      <c r="H9" s="14">
        <v>3.0</v>
      </c>
      <c r="I9" s="14">
        <v>3.0</v>
      </c>
      <c r="J9" s="15" t="s">
        <v>25</v>
      </c>
      <c r="K9" s="16" t="s">
        <v>41</v>
      </c>
      <c r="L9" s="11" t="s">
        <v>27</v>
      </c>
      <c r="M9" s="17" t="s">
        <v>28</v>
      </c>
      <c r="N9" s="17">
        <v>364604.0</v>
      </c>
      <c r="O9" s="18"/>
      <c r="P9" s="19">
        <f t="shared" si="7"/>
        <v>7292.08</v>
      </c>
      <c r="Q9" s="19">
        <f t="shared" si="8"/>
        <v>65628.72</v>
      </c>
      <c r="R9" s="19">
        <f t="shared" si="9"/>
        <v>72920.8</v>
      </c>
      <c r="S9" s="19">
        <f t="shared" si="10"/>
        <v>36460.4</v>
      </c>
      <c r="T9" s="19">
        <f t="shared" si="11"/>
        <v>36460.4</v>
      </c>
      <c r="U9" s="19">
        <f t="shared" si="12"/>
        <v>145841.6</v>
      </c>
    </row>
    <row r="10" ht="26.25" customHeight="1">
      <c r="C10" s="10" t="s">
        <v>42</v>
      </c>
      <c r="D10" s="11" t="s">
        <v>34</v>
      </c>
      <c r="E10" s="12" t="s">
        <v>22</v>
      </c>
      <c r="F10" s="13" t="s">
        <v>23</v>
      </c>
      <c r="G10" s="12" t="s">
        <v>24</v>
      </c>
      <c r="H10" s="14">
        <v>3.0</v>
      </c>
      <c r="I10" s="14">
        <v>3.0</v>
      </c>
      <c r="J10" s="15" t="s">
        <v>25</v>
      </c>
      <c r="K10" s="16" t="s">
        <v>43</v>
      </c>
      <c r="L10" s="11" t="s">
        <v>27</v>
      </c>
      <c r="M10" s="17" t="s">
        <v>28</v>
      </c>
      <c r="N10" s="17"/>
      <c r="O10" s="18"/>
      <c r="P10" s="19"/>
      <c r="Q10" s="19"/>
      <c r="R10" s="19"/>
      <c r="S10" s="19"/>
      <c r="T10" s="19"/>
      <c r="U10" s="19"/>
    </row>
    <row r="11" ht="26.25" customHeight="1">
      <c r="C11" s="10" t="s">
        <v>44</v>
      </c>
      <c r="D11" s="11" t="s">
        <v>34</v>
      </c>
      <c r="E11" s="12" t="s">
        <v>22</v>
      </c>
      <c r="F11" s="13" t="s">
        <v>23</v>
      </c>
      <c r="G11" s="12" t="s">
        <v>24</v>
      </c>
      <c r="H11" s="14">
        <v>3.0</v>
      </c>
      <c r="I11" s="14">
        <v>3.0</v>
      </c>
      <c r="J11" s="15" t="s">
        <v>25</v>
      </c>
      <c r="K11" s="16" t="s">
        <v>45</v>
      </c>
      <c r="L11" s="11" t="s">
        <v>27</v>
      </c>
      <c r="M11" s="17" t="s">
        <v>28</v>
      </c>
      <c r="N11" s="17"/>
      <c r="O11" s="21"/>
      <c r="P11" s="19"/>
      <c r="Q11" s="19"/>
      <c r="R11" s="19"/>
      <c r="S11" s="19"/>
      <c r="T11" s="19"/>
      <c r="U11" s="19"/>
    </row>
    <row r="12" ht="15.75" customHeight="1">
      <c r="C12" s="22"/>
      <c r="D12" s="23"/>
      <c r="E12" s="24"/>
      <c r="F12" s="24"/>
      <c r="G12" s="23"/>
      <c r="H12" s="23" t="s">
        <v>46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</row>
  </sheetData>
  <autoFilter ref="$D$2:$F$12"/>
  <mergeCells count="5">
    <mergeCell ref="A1:U1"/>
    <mergeCell ref="O2:O11"/>
    <mergeCell ref="A3:B12"/>
    <mergeCell ref="D12:F12"/>
    <mergeCell ref="H12:U12"/>
  </mergeCells>
  <conditionalFormatting sqref="O2:O11">
    <cfRule type="notContainsBlanks" dxfId="0" priority="1">
      <formula>LEN(TRIM(O2))&gt;0</formula>
    </cfRule>
  </conditionalFormatting>
  <conditionalFormatting sqref="A3:N11 P3:U11">
    <cfRule type="expression" dxfId="1" priority="2">
      <formula>$D3="SOLD"</formula>
    </cfRule>
  </conditionalFormatting>
  <dataValidations>
    <dataValidation type="list" allowBlank="1" showErrorMessage="1" sqref="D3:D11">
      <formula1>"SOLD,AVAILABLE"</formula1>
    </dataValidation>
  </dataValidations>
  <hyperlinks>
    <hyperlink r:id="rId1" ref="C3"/>
    <hyperlink r:id="rId2" ref="C4"/>
    <hyperlink r:id="rId3" ref="C5"/>
    <hyperlink r:id="rId4" ref="C6"/>
    <hyperlink r:id="rId5" ref="C7"/>
    <hyperlink r:id="rId6" ref="C8"/>
    <hyperlink r:id="rId7" ref="C9"/>
    <hyperlink r:id="rId8" ref="C10"/>
    <hyperlink r:id="rId9" ref="C11"/>
  </hyperlinks>
  <printOptions verticalCentered="1"/>
  <pageMargins bottom="0.13999896297064468" footer="0.0" header="0.0" left="0.26444248561121775" right="0.06222176132028653" top="0.1555544033007163"/>
  <pageSetup fitToHeight="0" paperSize="8" orientation="landscape"/>
  <drawing r:id="rId10"/>
</worksheet>
</file>