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<sst xmlns="http://schemas.openxmlformats.org/spreadsheetml/2006/main" count="1069" uniqueCount="214">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</sst>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1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5" fontId="10" numFmtId="49" xfId="0" applyAlignment="1" applyBorder="1" applyFont="1" applyNumberFormat="1">
      <alignment horizontal="center" readingOrder="0" vertical="center"/>
    </xf>
    <xf borderId="1" fillId="2" fontId="11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4" fontId="12" numFmtId="49" xfId="0" applyAlignment="1" applyBorder="1" applyFont="1" applyNumberFormat="1">
      <alignment horizontal="center" readingOrder="0" vertical="center"/>
    </xf>
    <xf borderId="1" fillId="6" fontId="13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4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5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6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7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ont="1" applyNumberFormat="1">
      <alignment horizontal="center" readingOrder="0" vertical="center"/>
    </xf>
    <xf borderId="1" fillId="11" fontId="19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0" numFmtId="0" xfId="0" applyAlignment="1" applyBorder="1" applyFont="1">
      <alignment horizontal="left" readingOrder="0" vertical="center"/>
    </xf>
    <xf borderId="7" fillId="0" fontId="20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790575</xdr:colOff>
      <xdr:row>5</xdr:row>
      <xdr:rowOff>171450</xdr:rowOff>
    </xdr:from>
    <xdr:ext cx="3705225" cy="2314575"/>
    <xdr:sp>
      <xdr:nvSpPr>
        <xdr:cNvPr id="3" name="Shape 3"/>
        <xdr:cNvSpPr/>
      </xdr:nvSpPr>
      <xdr:spPr>
        <a:xfrm>
          <a:off x="2391700" y="1411000"/>
          <a:ext cx="3682500" cy="2291700"/>
        </a:xfrm>
        <a:prstGeom prst="rect">
          <a:avLst/>
        </a:prstGeom>
        <a:solidFill>
          <a:srgbClr val="FFFF00"/>
        </a:solidFill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3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PRICE UPDATE </a:t>
          </a:r>
          <a:endParaRPr sz="23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3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FROM JUNE 18TH</a:t>
          </a:r>
          <a:endParaRPr sz="23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23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000">
              <a:latin typeface="Montserrat"/>
              <a:ea typeface="Montserrat"/>
              <a:cs typeface="Montserrat"/>
              <a:sym typeface="Montserrat"/>
            </a:rPr>
            <a:t>MODEL GRANADA</a:t>
          </a:r>
          <a:endParaRPr sz="20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000">
              <a:latin typeface="Montserrat"/>
              <a:ea typeface="Montserrat"/>
              <a:cs typeface="Montserrat"/>
              <a:sym typeface="Montserrat"/>
            </a:rPr>
            <a:t>€269.780 </a:t>
          </a:r>
          <a:r>
            <a:rPr lang="en-US" sz="2000">
              <a:latin typeface="Montserrat"/>
              <a:ea typeface="Montserrat"/>
              <a:cs typeface="Montserrat"/>
              <a:sym typeface="Montserrat"/>
            </a:rPr>
            <a:t>➡️ €274.780</a:t>
          </a:r>
          <a:endParaRPr sz="2000">
            <a:latin typeface="Montserrat"/>
            <a:ea typeface="Montserrat"/>
            <a:cs typeface="Montserrat"/>
            <a:sym typeface="Montserrat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7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8" t="s">
        <v>49</v>
      </c>
      <c r="C25" s="29" t="s">
        <v>19</v>
      </c>
      <c r="D25" s="30" t="s">
        <v>34</v>
      </c>
      <c r="E25" s="31">
        <v>3.0</v>
      </c>
      <c r="F25" s="28">
        <v>2.0</v>
      </c>
      <c r="G25" s="32">
        <v>94.0</v>
      </c>
      <c r="H25" s="33">
        <v>200.0</v>
      </c>
      <c r="I25" s="28" t="s">
        <v>35</v>
      </c>
      <c r="J25" s="32" t="s">
        <v>22</v>
      </c>
      <c r="K25" s="34">
        <v>269780.0</v>
      </c>
      <c r="L25" s="18"/>
      <c r="M25" s="35">
        <f>K25*0.02</f>
        <v>5395.6</v>
      </c>
      <c r="N25" s="35">
        <f>K25*0.18</f>
        <v>48560.4</v>
      </c>
      <c r="O25" s="35">
        <f>K25*0.2</f>
        <v>53956</v>
      </c>
      <c r="P25" s="35">
        <f>K25*0.1</f>
        <v>26978</v>
      </c>
      <c r="Q25" s="35">
        <f>K25*0.1</f>
        <v>26978</v>
      </c>
      <c r="R25" s="35">
        <f>K25*0.4</f>
        <v>107912</v>
      </c>
    </row>
    <row r="26" ht="15.75" customHeight="1">
      <c r="A26" s="36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6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8" t="s">
        <v>49</v>
      </c>
      <c r="C28" s="29" t="s">
        <v>19</v>
      </c>
      <c r="D28" s="30" t="s">
        <v>34</v>
      </c>
      <c r="E28" s="31">
        <v>3.0</v>
      </c>
      <c r="F28" s="28">
        <v>2.0</v>
      </c>
      <c r="G28" s="32">
        <v>94.0</v>
      </c>
      <c r="H28" s="33">
        <v>200.0</v>
      </c>
      <c r="I28" s="28" t="s">
        <v>35</v>
      </c>
      <c r="J28" s="32" t="s">
        <v>22</v>
      </c>
      <c r="K28" s="34">
        <v>269780.0</v>
      </c>
      <c r="L28" s="18"/>
      <c r="M28" s="35">
        <f t="shared" ref="M28:M29" si="1">K28*0.02</f>
        <v>5395.6</v>
      </c>
      <c r="N28" s="35">
        <f t="shared" ref="N28:N29" si="2">K28*0.18</f>
        <v>48560.4</v>
      </c>
      <c r="O28" s="35">
        <f t="shared" ref="O28:O29" si="3">K28*0.2</f>
        <v>53956</v>
      </c>
      <c r="P28" s="35">
        <f t="shared" ref="P28:P29" si="4">K28*0.1</f>
        <v>26978</v>
      </c>
      <c r="Q28" s="35">
        <f t="shared" ref="Q28:Q29" si="5">K28*0.1</f>
        <v>26978</v>
      </c>
      <c r="R28" s="35">
        <f t="shared" ref="R28:R29" si="6">K28*0.4</f>
        <v>107912</v>
      </c>
    </row>
    <row r="29" ht="15.75" customHeight="1">
      <c r="A29" s="36" t="s">
        <v>53</v>
      </c>
      <c r="B29" s="28" t="s">
        <v>49</v>
      </c>
      <c r="C29" s="29" t="s">
        <v>19</v>
      </c>
      <c r="D29" s="30" t="s">
        <v>34</v>
      </c>
      <c r="E29" s="31">
        <v>3.0</v>
      </c>
      <c r="F29" s="28">
        <v>2.0</v>
      </c>
      <c r="G29" s="32">
        <v>94.0</v>
      </c>
      <c r="H29" s="33">
        <v>200.0</v>
      </c>
      <c r="I29" s="28" t="s">
        <v>35</v>
      </c>
      <c r="J29" s="32" t="s">
        <v>22</v>
      </c>
      <c r="K29" s="34">
        <v>269780.0</v>
      </c>
      <c r="L29" s="18"/>
      <c r="M29" s="35">
        <f t="shared" si="1"/>
        <v>5395.6</v>
      </c>
      <c r="N29" s="35">
        <f t="shared" si="2"/>
        <v>48560.4</v>
      </c>
      <c r="O29" s="35">
        <f t="shared" si="3"/>
        <v>53956</v>
      </c>
      <c r="P29" s="35">
        <f t="shared" si="4"/>
        <v>26978</v>
      </c>
      <c r="Q29" s="35">
        <f t="shared" si="5"/>
        <v>26978</v>
      </c>
      <c r="R29" s="35">
        <f t="shared" si="6"/>
        <v>107912</v>
      </c>
    </row>
    <row r="30" ht="15.75" customHeight="1">
      <c r="A30" s="36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6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8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37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 t="shared" ref="M36:M37" si="7">K36*0.02</f>
        <v>7698.468</v>
      </c>
      <c r="N36" s="17">
        <f t="shared" ref="N36:N37" si="8">K36*0.18</f>
        <v>69286.212</v>
      </c>
      <c r="O36" s="17">
        <f t="shared" ref="O36:O37" si="9">K36*0.2</f>
        <v>76984.68</v>
      </c>
      <c r="P36" s="17">
        <f t="shared" ref="P36:P37" si="10">K36*0.1</f>
        <v>38492.34</v>
      </c>
      <c r="Q36" s="17">
        <f t="shared" ref="Q36:Q37" si="11">K36*0.1</f>
        <v>38492.34</v>
      </c>
      <c r="R36" s="17">
        <f t="shared" ref="R36:R37" si="12">K36*0.4</f>
        <v>153969.36</v>
      </c>
    </row>
    <row r="37" ht="15.75" customHeight="1">
      <c r="A37" s="37" t="s">
        <v>61</v>
      </c>
      <c r="B37" s="9" t="s">
        <v>49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>
        <v>386469.0</v>
      </c>
      <c r="L37" s="18"/>
      <c r="M37" s="17">
        <f t="shared" si="7"/>
        <v>7729.38</v>
      </c>
      <c r="N37" s="17">
        <f t="shared" si="8"/>
        <v>69564.42</v>
      </c>
      <c r="O37" s="17">
        <f t="shared" si="9"/>
        <v>77293.8</v>
      </c>
      <c r="P37" s="17">
        <f t="shared" si="10"/>
        <v>38646.9</v>
      </c>
      <c r="Q37" s="17">
        <f t="shared" si="11"/>
        <v>38646.9</v>
      </c>
      <c r="R37" s="17">
        <f t="shared" si="12"/>
        <v>154587.6</v>
      </c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37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3">K41*0.02</f>
        <v>7596.9</v>
      </c>
      <c r="N41" s="17">
        <f t="shared" ref="N41:N42" si="14">K41*0.18</f>
        <v>68372.1</v>
      </c>
      <c r="O41" s="17">
        <f t="shared" ref="O41:O42" si="15">K41*0.2</f>
        <v>75969</v>
      </c>
      <c r="P41" s="17">
        <f t="shared" ref="P41:P42" si="16">K41*0.1</f>
        <v>37984.5</v>
      </c>
      <c r="Q41" s="17">
        <f t="shared" ref="Q41:Q42" si="17">K41*0.1</f>
        <v>37984.5</v>
      </c>
      <c r="R41" s="17">
        <f t="shared" ref="R41:R42" si="18">K41*0.4</f>
        <v>151938</v>
      </c>
    </row>
    <row r="42" ht="15.75" customHeight="1">
      <c r="A42" s="37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3"/>
        <v>7596.9</v>
      </c>
      <c r="N42" s="17">
        <f t="shared" si="14"/>
        <v>68372.1</v>
      </c>
      <c r="O42" s="17">
        <f t="shared" si="15"/>
        <v>75969</v>
      </c>
      <c r="P42" s="17">
        <f t="shared" si="16"/>
        <v>37984.5</v>
      </c>
      <c r="Q42" s="17">
        <f t="shared" si="17"/>
        <v>37984.5</v>
      </c>
      <c r="R42" s="17">
        <f t="shared" si="18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37" t="s">
        <v>68</v>
      </c>
      <c r="B44" s="9" t="s">
        <v>49</v>
      </c>
      <c r="C44" s="10" t="s">
        <v>19</v>
      </c>
      <c r="D44" s="38" t="s">
        <v>20</v>
      </c>
      <c r="E44" s="39">
        <v>3.0</v>
      </c>
      <c r="F44" s="39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40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273965.0</v>
      </c>
      <c r="L46" s="18"/>
      <c r="M46" s="26">
        <f>K46*0.02</f>
        <v>5479.3</v>
      </c>
      <c r="N46" s="26">
        <f>K46*0.18</f>
        <v>49313.7</v>
      </c>
      <c r="O46" s="26">
        <f>K46*0.2</f>
        <v>54793</v>
      </c>
      <c r="P46" s="26">
        <f>K46*0.1</f>
        <v>27396.5</v>
      </c>
      <c r="Q46" s="26">
        <f>K46*0.1</f>
        <v>27396.5</v>
      </c>
      <c r="R46" s="26">
        <f>K46*0.4</f>
        <v>109586</v>
      </c>
    </row>
    <row r="47" ht="15.75" customHeight="1">
      <c r="A47" s="19" t="s">
        <v>71</v>
      </c>
      <c r="B47" s="22" t="s">
        <v>18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/>
      <c r="L47" s="18"/>
      <c r="M47" s="26"/>
      <c r="N47" s="26"/>
      <c r="O47" s="26"/>
      <c r="P47" s="26"/>
      <c r="Q47" s="26"/>
      <c r="R47" s="26"/>
    </row>
    <row r="48" ht="15.75" customHeight="1">
      <c r="A48" s="40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269780.0</v>
      </c>
      <c r="L48" s="18"/>
      <c r="M48" s="26">
        <f t="shared" ref="M48:M50" si="19">K48*0.02</f>
        <v>5395.6</v>
      </c>
      <c r="N48" s="26">
        <f t="shared" ref="N48:N50" si="20">K48*0.18</f>
        <v>48560.4</v>
      </c>
      <c r="O48" s="26">
        <f t="shared" ref="O48:O50" si="21">K48*0.2</f>
        <v>53956</v>
      </c>
      <c r="P48" s="26">
        <f t="shared" ref="P48:P50" si="22">K48*0.1</f>
        <v>26978</v>
      </c>
      <c r="Q48" s="26">
        <f t="shared" ref="Q48:Q50" si="23">K48*0.1</f>
        <v>26978</v>
      </c>
      <c r="R48" s="26">
        <f t="shared" ref="R48:R50" si="24">K48*0.4</f>
        <v>107912</v>
      </c>
    </row>
    <row r="49" ht="15.75" customHeight="1">
      <c r="A49" s="40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269780.0</v>
      </c>
      <c r="L49" s="18"/>
      <c r="M49" s="26">
        <f t="shared" si="19"/>
        <v>5395.6</v>
      </c>
      <c r="N49" s="26">
        <f t="shared" si="20"/>
        <v>48560.4</v>
      </c>
      <c r="O49" s="26">
        <f t="shared" si="21"/>
        <v>53956</v>
      </c>
      <c r="P49" s="26">
        <f t="shared" si="22"/>
        <v>26978</v>
      </c>
      <c r="Q49" s="26">
        <f t="shared" si="23"/>
        <v>26978</v>
      </c>
      <c r="R49" s="26">
        <f t="shared" si="24"/>
        <v>107912</v>
      </c>
    </row>
    <row r="50" ht="15.75" customHeight="1">
      <c r="A50" s="40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269870.0</v>
      </c>
      <c r="L50" s="18"/>
      <c r="M50" s="26">
        <f t="shared" si="19"/>
        <v>5397.4</v>
      </c>
      <c r="N50" s="26">
        <f t="shared" si="20"/>
        <v>48576.6</v>
      </c>
      <c r="O50" s="26">
        <f t="shared" si="21"/>
        <v>53974</v>
      </c>
      <c r="P50" s="26">
        <f t="shared" si="22"/>
        <v>26987</v>
      </c>
      <c r="Q50" s="26">
        <f t="shared" si="23"/>
        <v>26987</v>
      </c>
      <c r="R50" s="26">
        <f t="shared" si="24"/>
        <v>107948</v>
      </c>
    </row>
    <row r="51" ht="15.75" customHeight="1">
      <c r="A51" s="40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40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269780.0</v>
      </c>
      <c r="L52" s="18"/>
      <c r="M52" s="26">
        <f t="shared" ref="M52:M55" si="25">K52*0.02</f>
        <v>5395.6</v>
      </c>
      <c r="N52" s="26">
        <f t="shared" ref="N52:N55" si="26">K52*0.18</f>
        <v>48560.4</v>
      </c>
      <c r="O52" s="26">
        <f t="shared" ref="O52:O55" si="27">K52*0.2</f>
        <v>53956</v>
      </c>
      <c r="P52" s="26">
        <f t="shared" ref="P52:P55" si="28">K52*0.1</f>
        <v>26978</v>
      </c>
      <c r="Q52" s="26">
        <f t="shared" ref="Q52:Q55" si="29">K52*0.1</f>
        <v>26978</v>
      </c>
      <c r="R52" s="26">
        <f t="shared" ref="R52:R55" si="30">K52*0.4</f>
        <v>107912</v>
      </c>
    </row>
    <row r="53" ht="15.75" customHeight="1">
      <c r="A53" s="40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269780.0</v>
      </c>
      <c r="L53" s="18"/>
      <c r="M53" s="26">
        <f t="shared" si="25"/>
        <v>5395.6</v>
      </c>
      <c r="N53" s="26">
        <f t="shared" si="26"/>
        <v>48560.4</v>
      </c>
      <c r="O53" s="26">
        <f t="shared" si="27"/>
        <v>53956</v>
      </c>
      <c r="P53" s="26">
        <f t="shared" si="28"/>
        <v>26978</v>
      </c>
      <c r="Q53" s="26">
        <f t="shared" si="29"/>
        <v>26978</v>
      </c>
      <c r="R53" s="26">
        <f t="shared" si="30"/>
        <v>107912</v>
      </c>
    </row>
    <row r="54" ht="15.75" customHeight="1">
      <c r="A54" s="40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269780.0</v>
      </c>
      <c r="L54" s="18"/>
      <c r="M54" s="26">
        <f t="shared" si="25"/>
        <v>5395.6</v>
      </c>
      <c r="N54" s="26">
        <f t="shared" si="26"/>
        <v>48560.4</v>
      </c>
      <c r="O54" s="26">
        <f t="shared" si="27"/>
        <v>53956</v>
      </c>
      <c r="P54" s="26">
        <f t="shared" si="28"/>
        <v>26978</v>
      </c>
      <c r="Q54" s="26">
        <f t="shared" si="29"/>
        <v>26978</v>
      </c>
      <c r="R54" s="26">
        <f t="shared" si="30"/>
        <v>107912</v>
      </c>
    </row>
    <row r="55" ht="15.75" customHeight="1">
      <c r="A55" s="40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269780.0</v>
      </c>
      <c r="L55" s="18"/>
      <c r="M55" s="26">
        <f t="shared" si="25"/>
        <v>5395.6</v>
      </c>
      <c r="N55" s="26">
        <f t="shared" si="26"/>
        <v>48560.4</v>
      </c>
      <c r="O55" s="26">
        <f t="shared" si="27"/>
        <v>53956</v>
      </c>
      <c r="P55" s="26">
        <f t="shared" si="28"/>
        <v>26978</v>
      </c>
      <c r="Q55" s="26">
        <f t="shared" si="29"/>
        <v>26978</v>
      </c>
      <c r="R55" s="26">
        <f t="shared" si="30"/>
        <v>107912</v>
      </c>
    </row>
    <row r="56" ht="15.75" customHeight="1">
      <c r="A56" s="41" t="s">
        <v>80</v>
      </c>
      <c r="B56" s="42" t="s">
        <v>18</v>
      </c>
      <c r="C56" s="43" t="s">
        <v>81</v>
      </c>
      <c r="D56" s="44" t="s">
        <v>82</v>
      </c>
      <c r="E56" s="42">
        <v>2.0</v>
      </c>
      <c r="F56" s="42">
        <v>2.0</v>
      </c>
      <c r="G56" s="45">
        <v>70.0</v>
      </c>
      <c r="H56" s="46">
        <v>201.82</v>
      </c>
      <c r="I56" s="42" t="s">
        <v>83</v>
      </c>
      <c r="J56" s="42" t="s">
        <v>83</v>
      </c>
      <c r="K56" s="47"/>
      <c r="L56" s="18"/>
      <c r="M56" s="48"/>
      <c r="N56" s="48"/>
      <c r="O56" s="48"/>
      <c r="P56" s="48"/>
      <c r="Q56" s="48"/>
      <c r="R56" s="48"/>
    </row>
    <row r="57" ht="15.75" customHeight="1">
      <c r="A57" s="49" t="s">
        <v>84</v>
      </c>
      <c r="B57" s="50" t="s">
        <v>18</v>
      </c>
      <c r="C57" s="51" t="s">
        <v>85</v>
      </c>
      <c r="D57" s="52" t="s">
        <v>86</v>
      </c>
      <c r="E57" s="50">
        <v>2.0</v>
      </c>
      <c r="F57" s="50">
        <v>2.0</v>
      </c>
      <c r="G57" s="53">
        <v>70.0</v>
      </c>
      <c r="H57" s="54">
        <v>70.0</v>
      </c>
      <c r="I57" s="50" t="s">
        <v>87</v>
      </c>
      <c r="J57" s="50" t="s">
        <v>83</v>
      </c>
      <c r="K57" s="55"/>
      <c r="L57" s="18"/>
      <c r="M57" s="56"/>
      <c r="N57" s="56"/>
      <c r="O57" s="56"/>
      <c r="P57" s="56"/>
      <c r="Q57" s="56"/>
      <c r="R57" s="56"/>
    </row>
    <row r="58" ht="15.75" customHeight="1">
      <c r="A58" s="49" t="s">
        <v>88</v>
      </c>
      <c r="B58" s="50" t="s">
        <v>18</v>
      </c>
      <c r="C58" s="51" t="s">
        <v>85</v>
      </c>
      <c r="D58" s="52" t="s">
        <v>86</v>
      </c>
      <c r="E58" s="50">
        <v>2.0</v>
      </c>
      <c r="F58" s="50">
        <v>2.0</v>
      </c>
      <c r="G58" s="53">
        <v>70.0</v>
      </c>
      <c r="H58" s="54">
        <v>70.0</v>
      </c>
      <c r="I58" s="50" t="s">
        <v>87</v>
      </c>
      <c r="J58" s="50" t="s">
        <v>83</v>
      </c>
      <c r="K58" s="55"/>
      <c r="L58" s="18"/>
      <c r="M58" s="56"/>
      <c r="N58" s="56"/>
      <c r="O58" s="56"/>
      <c r="P58" s="56"/>
      <c r="Q58" s="56"/>
      <c r="R58" s="56"/>
    </row>
    <row r="59" ht="15.75" customHeight="1">
      <c r="A59" s="57" t="s">
        <v>89</v>
      </c>
      <c r="B59" s="58" t="s">
        <v>49</v>
      </c>
      <c r="C59" s="59" t="s">
        <v>81</v>
      </c>
      <c r="D59" s="60" t="s">
        <v>82</v>
      </c>
      <c r="E59" s="58">
        <v>2.0</v>
      </c>
      <c r="F59" s="58">
        <v>2.0</v>
      </c>
      <c r="G59" s="61">
        <v>70.0</v>
      </c>
      <c r="H59" s="62">
        <v>152.28</v>
      </c>
      <c r="I59" s="58" t="s">
        <v>83</v>
      </c>
      <c r="J59" s="58" t="s">
        <v>83</v>
      </c>
      <c r="K59" s="63">
        <v>176157.0</v>
      </c>
      <c r="L59" s="18"/>
      <c r="M59" s="64">
        <f>K59*0.02</f>
        <v>3523.14</v>
      </c>
      <c r="N59" s="64">
        <f>K59*0.18</f>
        <v>31708.26</v>
      </c>
      <c r="O59" s="64">
        <f>K59*0.2</f>
        <v>35231.4</v>
      </c>
      <c r="P59" s="64">
        <f>K59*0.1</f>
        <v>17615.7</v>
      </c>
      <c r="Q59" s="64">
        <f>K59*0.1</f>
        <v>17615.7</v>
      </c>
      <c r="R59" s="64">
        <f>K59*0.4</f>
        <v>70462.8</v>
      </c>
    </row>
    <row r="60" ht="15.75" customHeight="1">
      <c r="A60" s="57" t="s">
        <v>90</v>
      </c>
      <c r="B60" s="58" t="s">
        <v>18</v>
      </c>
      <c r="C60" s="59" t="s">
        <v>81</v>
      </c>
      <c r="D60" s="60" t="s">
        <v>82</v>
      </c>
      <c r="E60" s="58">
        <v>2.0</v>
      </c>
      <c r="F60" s="58">
        <v>2.0</v>
      </c>
      <c r="G60" s="61">
        <v>70.0</v>
      </c>
      <c r="H60" s="62">
        <v>151.87</v>
      </c>
      <c r="I60" s="58" t="s">
        <v>83</v>
      </c>
      <c r="J60" s="58" t="s">
        <v>83</v>
      </c>
      <c r="K60" s="63"/>
      <c r="L60" s="18"/>
      <c r="M60" s="64"/>
      <c r="N60" s="64"/>
      <c r="O60" s="64"/>
      <c r="P60" s="64"/>
      <c r="Q60" s="64"/>
      <c r="R60" s="64"/>
    </row>
    <row r="61" ht="15.75" customHeight="1">
      <c r="A61" s="49" t="s">
        <v>91</v>
      </c>
      <c r="B61" s="50" t="s">
        <v>18</v>
      </c>
      <c r="C61" s="51" t="s">
        <v>85</v>
      </c>
      <c r="D61" s="52" t="s">
        <v>86</v>
      </c>
      <c r="E61" s="50">
        <v>2.0</v>
      </c>
      <c r="F61" s="50">
        <v>2.0</v>
      </c>
      <c r="G61" s="53">
        <v>70.0</v>
      </c>
      <c r="H61" s="54">
        <v>70.0</v>
      </c>
      <c r="I61" s="50" t="s">
        <v>87</v>
      </c>
      <c r="J61" s="50" t="s">
        <v>83</v>
      </c>
      <c r="K61" s="55"/>
      <c r="L61" s="18"/>
      <c r="M61" s="56"/>
      <c r="N61" s="56"/>
      <c r="O61" s="56"/>
      <c r="P61" s="56"/>
      <c r="Q61" s="56"/>
      <c r="R61" s="56"/>
    </row>
    <row r="62" ht="15.75" customHeight="1">
      <c r="A62" s="65" t="s">
        <v>92</v>
      </c>
      <c r="B62" s="66" t="s">
        <v>18</v>
      </c>
      <c r="C62" s="67" t="s">
        <v>85</v>
      </c>
      <c r="D62" s="68" t="s">
        <v>86</v>
      </c>
      <c r="E62" s="66">
        <v>2.0</v>
      </c>
      <c r="F62" s="66">
        <v>2.0</v>
      </c>
      <c r="G62" s="69">
        <v>70.0</v>
      </c>
      <c r="H62" s="70">
        <v>70.0</v>
      </c>
      <c r="I62" s="66" t="s">
        <v>87</v>
      </c>
      <c r="J62" s="66" t="s">
        <v>83</v>
      </c>
      <c r="K62" s="71"/>
      <c r="L62" s="18"/>
      <c r="M62" s="72"/>
      <c r="N62" s="72"/>
      <c r="O62" s="72"/>
      <c r="P62" s="72"/>
      <c r="Q62" s="72"/>
      <c r="R62" s="72"/>
    </row>
    <row r="63" ht="15.75" customHeight="1">
      <c r="A63" s="57" t="s">
        <v>93</v>
      </c>
      <c r="B63" s="58" t="s">
        <v>49</v>
      </c>
      <c r="C63" s="59" t="s">
        <v>81</v>
      </c>
      <c r="D63" s="60" t="s">
        <v>82</v>
      </c>
      <c r="E63" s="58">
        <v>2.0</v>
      </c>
      <c r="F63" s="58">
        <v>2.0</v>
      </c>
      <c r="G63" s="61">
        <v>70.0</v>
      </c>
      <c r="H63" s="62">
        <v>117.36</v>
      </c>
      <c r="I63" s="58" t="s">
        <v>83</v>
      </c>
      <c r="J63" s="58" t="s">
        <v>83</v>
      </c>
      <c r="K63" s="63">
        <v>169119.0</v>
      </c>
      <c r="L63" s="18"/>
      <c r="M63" s="64">
        <f t="shared" ref="M63:M64" si="31">K63*0.02</f>
        <v>3382.38</v>
      </c>
      <c r="N63" s="64">
        <f t="shared" ref="N63:N64" si="32">K63*0.18</f>
        <v>30441.42</v>
      </c>
      <c r="O63" s="64">
        <f t="shared" ref="O63:O64" si="33">K63*0.2</f>
        <v>33823.8</v>
      </c>
      <c r="P63" s="64">
        <f t="shared" ref="P63:P64" si="34">K63*0.1</f>
        <v>16911.9</v>
      </c>
      <c r="Q63" s="64">
        <f t="shared" ref="Q63:Q64" si="35">K63*0.1</f>
        <v>16911.9</v>
      </c>
      <c r="R63" s="64">
        <f t="shared" ref="R63:R64" si="36">K63*0.4</f>
        <v>67647.6</v>
      </c>
    </row>
    <row r="64" ht="15.75" customHeight="1">
      <c r="A64" s="57" t="s">
        <v>94</v>
      </c>
      <c r="B64" s="58" t="s">
        <v>49</v>
      </c>
      <c r="C64" s="59" t="s">
        <v>81</v>
      </c>
      <c r="D64" s="60" t="s">
        <v>82</v>
      </c>
      <c r="E64" s="58">
        <v>2.0</v>
      </c>
      <c r="F64" s="58">
        <v>2.0</v>
      </c>
      <c r="G64" s="61">
        <v>70.0</v>
      </c>
      <c r="H64" s="62">
        <v>166.79</v>
      </c>
      <c r="I64" s="58" t="s">
        <v>83</v>
      </c>
      <c r="J64" s="58" t="s">
        <v>83</v>
      </c>
      <c r="K64" s="63">
        <v>179427.6</v>
      </c>
      <c r="L64" s="18"/>
      <c r="M64" s="64">
        <f t="shared" si="31"/>
        <v>3588.552</v>
      </c>
      <c r="N64" s="64">
        <f t="shared" si="32"/>
        <v>32296.968</v>
      </c>
      <c r="O64" s="64">
        <f t="shared" si="33"/>
        <v>35885.52</v>
      </c>
      <c r="P64" s="64">
        <f t="shared" si="34"/>
        <v>17942.76</v>
      </c>
      <c r="Q64" s="64">
        <f t="shared" si="35"/>
        <v>17942.76</v>
      </c>
      <c r="R64" s="64">
        <f t="shared" si="36"/>
        <v>71771.04</v>
      </c>
    </row>
    <row r="65" ht="15.75" customHeight="1">
      <c r="A65" s="49" t="s">
        <v>95</v>
      </c>
      <c r="B65" s="50" t="s">
        <v>18</v>
      </c>
      <c r="C65" s="51" t="s">
        <v>85</v>
      </c>
      <c r="D65" s="52" t="s">
        <v>86</v>
      </c>
      <c r="E65" s="50">
        <v>2.0</v>
      </c>
      <c r="F65" s="50">
        <v>2.0</v>
      </c>
      <c r="G65" s="53">
        <v>70.0</v>
      </c>
      <c r="H65" s="54">
        <v>70.0</v>
      </c>
      <c r="I65" s="50" t="s">
        <v>87</v>
      </c>
      <c r="J65" s="50" t="s">
        <v>83</v>
      </c>
      <c r="K65" s="55"/>
      <c r="L65" s="18"/>
      <c r="M65" s="56"/>
      <c r="N65" s="56"/>
      <c r="O65" s="56"/>
      <c r="P65" s="56"/>
      <c r="Q65" s="56"/>
      <c r="R65" s="56"/>
    </row>
    <row r="66" ht="15.75" customHeight="1">
      <c r="A66" s="49" t="s">
        <v>96</v>
      </c>
      <c r="B66" s="50" t="s">
        <v>18</v>
      </c>
      <c r="C66" s="51" t="s">
        <v>85</v>
      </c>
      <c r="D66" s="52" t="s">
        <v>86</v>
      </c>
      <c r="E66" s="50">
        <v>2.0</v>
      </c>
      <c r="F66" s="50">
        <v>2.0</v>
      </c>
      <c r="G66" s="53">
        <v>70.0</v>
      </c>
      <c r="H66" s="54">
        <v>70.0</v>
      </c>
      <c r="I66" s="50" t="s">
        <v>87</v>
      </c>
      <c r="J66" s="50" t="s">
        <v>83</v>
      </c>
      <c r="K66" s="55"/>
      <c r="L66" s="18"/>
      <c r="M66" s="56"/>
      <c r="N66" s="56"/>
      <c r="O66" s="56"/>
      <c r="P66" s="56"/>
      <c r="Q66" s="56"/>
      <c r="R66" s="56"/>
    </row>
    <row r="67" ht="15.75" customHeight="1">
      <c r="A67" s="57" t="s">
        <v>97</v>
      </c>
      <c r="B67" s="58" t="s">
        <v>49</v>
      </c>
      <c r="C67" s="59" t="s">
        <v>81</v>
      </c>
      <c r="D67" s="60" t="s">
        <v>82</v>
      </c>
      <c r="E67" s="58">
        <v>2.0</v>
      </c>
      <c r="F67" s="58">
        <v>2.0</v>
      </c>
      <c r="G67" s="61">
        <v>70.0</v>
      </c>
      <c r="H67" s="62">
        <v>175.0</v>
      </c>
      <c r="I67" s="58" t="s">
        <v>83</v>
      </c>
      <c r="J67" s="58" t="s">
        <v>83</v>
      </c>
      <c r="K67" s="63">
        <v>181125.0</v>
      </c>
      <c r="L67" s="18"/>
      <c r="M67" s="64">
        <f t="shared" ref="M67:M71" si="37">K67*0.02</f>
        <v>3622.5</v>
      </c>
      <c r="N67" s="64">
        <f t="shared" ref="N67:N71" si="38">K67*0.18</f>
        <v>32602.5</v>
      </c>
      <c r="O67" s="64">
        <f t="shared" ref="O67:O71" si="39">K67*0.2</f>
        <v>36225</v>
      </c>
      <c r="P67" s="64">
        <f t="shared" ref="P67:P71" si="40">K67*0.1</f>
        <v>18112.5</v>
      </c>
      <c r="Q67" s="64">
        <f t="shared" ref="Q67:Q71" si="41">K67*0.1</f>
        <v>18112.5</v>
      </c>
      <c r="R67" s="64">
        <f t="shared" ref="R67:R71" si="42">K67*0.4</f>
        <v>72450</v>
      </c>
    </row>
    <row r="68" ht="15.75" customHeight="1">
      <c r="A68" s="40" t="s">
        <v>98</v>
      </c>
      <c r="B68" s="22" t="s">
        <v>49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>
        <v>269780.0</v>
      </c>
      <c r="L68" s="18"/>
      <c r="M68" s="26">
        <f t="shared" si="37"/>
        <v>5395.6</v>
      </c>
      <c r="N68" s="26">
        <f t="shared" si="38"/>
        <v>48560.4</v>
      </c>
      <c r="O68" s="26">
        <f t="shared" si="39"/>
        <v>53956</v>
      </c>
      <c r="P68" s="26">
        <f t="shared" si="40"/>
        <v>26978</v>
      </c>
      <c r="Q68" s="26">
        <f t="shared" si="41"/>
        <v>26978</v>
      </c>
      <c r="R68" s="26">
        <f t="shared" si="42"/>
        <v>107912</v>
      </c>
    </row>
    <row r="69" ht="15.75" customHeight="1">
      <c r="A69" s="40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269780.0</v>
      </c>
      <c r="L69" s="18"/>
      <c r="M69" s="26">
        <f t="shared" si="37"/>
        <v>5395.6</v>
      </c>
      <c r="N69" s="26">
        <f t="shared" si="38"/>
        <v>48560.4</v>
      </c>
      <c r="O69" s="26">
        <f t="shared" si="39"/>
        <v>53956</v>
      </c>
      <c r="P69" s="26">
        <f t="shared" si="40"/>
        <v>26978</v>
      </c>
      <c r="Q69" s="26">
        <f t="shared" si="41"/>
        <v>26978</v>
      </c>
      <c r="R69" s="26">
        <f t="shared" si="42"/>
        <v>107912</v>
      </c>
    </row>
    <row r="70" ht="15.75" customHeight="1">
      <c r="A70" s="40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269780.0</v>
      </c>
      <c r="L70" s="18"/>
      <c r="M70" s="26">
        <f t="shared" si="37"/>
        <v>5395.6</v>
      </c>
      <c r="N70" s="26">
        <f t="shared" si="38"/>
        <v>48560.4</v>
      </c>
      <c r="O70" s="26">
        <f t="shared" si="39"/>
        <v>53956</v>
      </c>
      <c r="P70" s="26">
        <f t="shared" si="40"/>
        <v>26978</v>
      </c>
      <c r="Q70" s="26">
        <f t="shared" si="41"/>
        <v>26978</v>
      </c>
      <c r="R70" s="26">
        <f t="shared" si="42"/>
        <v>107912</v>
      </c>
    </row>
    <row r="71" ht="15.75" customHeight="1">
      <c r="A71" s="40" t="s">
        <v>101</v>
      </c>
      <c r="B71" s="22" t="s">
        <v>49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269780.0</v>
      </c>
      <c r="L71" s="18"/>
      <c r="M71" s="26">
        <f t="shared" si="37"/>
        <v>5395.6</v>
      </c>
      <c r="N71" s="26">
        <f t="shared" si="38"/>
        <v>48560.4</v>
      </c>
      <c r="O71" s="26">
        <f t="shared" si="39"/>
        <v>53956</v>
      </c>
      <c r="P71" s="26">
        <f t="shared" si="40"/>
        <v>26978</v>
      </c>
      <c r="Q71" s="26">
        <f t="shared" si="41"/>
        <v>26978</v>
      </c>
      <c r="R71" s="26">
        <f t="shared" si="42"/>
        <v>107912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40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269780.0</v>
      </c>
      <c r="L79" s="18"/>
      <c r="M79" s="26">
        <f t="shared" ref="M79:M80" si="43">K79*0.02</f>
        <v>5395.6</v>
      </c>
      <c r="N79" s="26">
        <f t="shared" ref="N79:N80" si="44">K79*0.18</f>
        <v>48560.4</v>
      </c>
      <c r="O79" s="26">
        <f t="shared" ref="O79:O80" si="45">K79*0.2</f>
        <v>53956</v>
      </c>
      <c r="P79" s="26">
        <f t="shared" ref="P79:P80" si="46">K79*0.1</f>
        <v>26978</v>
      </c>
      <c r="Q79" s="26">
        <f t="shared" ref="Q79:Q80" si="47">K79*0.1</f>
        <v>26978</v>
      </c>
      <c r="R79" s="26">
        <f t="shared" ref="R79:R80" si="48">K79*0.4</f>
        <v>107912</v>
      </c>
    </row>
    <row r="80" ht="15.75" customHeight="1">
      <c r="A80" s="40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269780.0</v>
      </c>
      <c r="L80" s="18"/>
      <c r="M80" s="26">
        <f t="shared" si="43"/>
        <v>5395.6</v>
      </c>
      <c r="N80" s="26">
        <f t="shared" si="44"/>
        <v>48560.4</v>
      </c>
      <c r="O80" s="26">
        <f t="shared" si="45"/>
        <v>53956</v>
      </c>
      <c r="P80" s="26">
        <f t="shared" si="46"/>
        <v>26978</v>
      </c>
      <c r="Q80" s="26">
        <f t="shared" si="47"/>
        <v>26978</v>
      </c>
      <c r="R80" s="26">
        <f t="shared" si="48"/>
        <v>107912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40" t="s">
        <v>112</v>
      </c>
      <c r="B82" s="22" t="s">
        <v>49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>
        <v>269780.0</v>
      </c>
      <c r="L82" s="18"/>
      <c r="M82" s="26">
        <f>K82*0.02</f>
        <v>5395.6</v>
      </c>
      <c r="N82" s="26">
        <f>K82*0.18</f>
        <v>48560.4</v>
      </c>
      <c r="O82" s="26">
        <f>K82*0.2</f>
        <v>53956</v>
      </c>
      <c r="P82" s="26">
        <f>K82*0.1</f>
        <v>26978</v>
      </c>
      <c r="Q82" s="26">
        <f>K82*0.1</f>
        <v>26978</v>
      </c>
      <c r="R82" s="26">
        <f>K82*0.4</f>
        <v>107912</v>
      </c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40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267464.3</v>
      </c>
      <c r="L84" s="18"/>
      <c r="M84" s="26">
        <f t="shared" ref="M84:M87" si="49">K84*0.02</f>
        <v>5349.286</v>
      </c>
      <c r="N84" s="26">
        <f t="shared" ref="N84:N87" si="50">K84*0.18</f>
        <v>48143.574</v>
      </c>
      <c r="O84" s="26">
        <f t="shared" ref="O84:O87" si="51">K84*0.2</f>
        <v>53492.86</v>
      </c>
      <c r="P84" s="26">
        <f t="shared" ref="P84:P87" si="52">K84*0.1</f>
        <v>26746.43</v>
      </c>
      <c r="Q84" s="26">
        <f t="shared" ref="Q84:Q87" si="53">K84*0.1</f>
        <v>26746.43</v>
      </c>
      <c r="R84" s="26">
        <f t="shared" ref="R84:R87" si="54">K84*0.4</f>
        <v>106985.72</v>
      </c>
    </row>
    <row r="85" ht="15.75" customHeight="1">
      <c r="A85" s="40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267715.4</v>
      </c>
      <c r="L85" s="18"/>
      <c r="M85" s="26">
        <f t="shared" si="49"/>
        <v>5354.308</v>
      </c>
      <c r="N85" s="26">
        <f t="shared" si="50"/>
        <v>48188.772</v>
      </c>
      <c r="O85" s="26">
        <f t="shared" si="51"/>
        <v>53543.08</v>
      </c>
      <c r="P85" s="26">
        <f t="shared" si="52"/>
        <v>26771.54</v>
      </c>
      <c r="Q85" s="26">
        <f t="shared" si="53"/>
        <v>26771.54</v>
      </c>
      <c r="R85" s="26">
        <f t="shared" si="54"/>
        <v>107086.16</v>
      </c>
    </row>
    <row r="86" ht="15.75" customHeight="1">
      <c r="A86" s="40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269780.0</v>
      </c>
      <c r="L86" s="18"/>
      <c r="M86" s="26">
        <f t="shared" si="49"/>
        <v>5395.6</v>
      </c>
      <c r="N86" s="26">
        <f t="shared" si="50"/>
        <v>48560.4</v>
      </c>
      <c r="O86" s="26">
        <f t="shared" si="51"/>
        <v>53956</v>
      </c>
      <c r="P86" s="26">
        <f t="shared" si="52"/>
        <v>26978</v>
      </c>
      <c r="Q86" s="26">
        <f t="shared" si="53"/>
        <v>26978</v>
      </c>
      <c r="R86" s="26">
        <f t="shared" si="54"/>
        <v>107912</v>
      </c>
    </row>
    <row r="87" ht="15.75" customHeight="1">
      <c r="A87" s="40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269780.0</v>
      </c>
      <c r="L87" s="18"/>
      <c r="M87" s="26">
        <f t="shared" si="49"/>
        <v>5395.6</v>
      </c>
      <c r="N87" s="26">
        <f t="shared" si="50"/>
        <v>48560.4</v>
      </c>
      <c r="O87" s="26">
        <f t="shared" si="51"/>
        <v>53956</v>
      </c>
      <c r="P87" s="26">
        <f t="shared" si="52"/>
        <v>26978</v>
      </c>
      <c r="Q87" s="26">
        <f t="shared" si="53"/>
        <v>26978</v>
      </c>
      <c r="R87" s="26">
        <f t="shared" si="54"/>
        <v>107912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40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40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3" t="s">
        <v>136</v>
      </c>
      <c r="B106" s="74" t="s">
        <v>18</v>
      </c>
      <c r="C106" s="75" t="s">
        <v>137</v>
      </c>
      <c r="D106" s="76" t="s">
        <v>138</v>
      </c>
      <c r="E106" s="74">
        <v>2.0</v>
      </c>
      <c r="F106" s="74">
        <v>2.0</v>
      </c>
      <c r="G106" s="77">
        <v>70.0</v>
      </c>
      <c r="H106" s="78">
        <v>138.6</v>
      </c>
      <c r="I106" s="77" t="s">
        <v>87</v>
      </c>
      <c r="J106" s="77" t="s">
        <v>22</v>
      </c>
      <c r="K106" s="79"/>
      <c r="L106" s="18"/>
      <c r="M106" s="80"/>
      <c r="N106" s="80"/>
      <c r="O106" s="80"/>
      <c r="P106" s="80"/>
      <c r="Q106" s="80"/>
      <c r="R106" s="80"/>
    </row>
    <row r="107" ht="15.75" customHeight="1">
      <c r="A107" s="73" t="s">
        <v>139</v>
      </c>
      <c r="B107" s="74" t="s">
        <v>18</v>
      </c>
      <c r="C107" s="75" t="s">
        <v>137</v>
      </c>
      <c r="D107" s="76" t="s">
        <v>138</v>
      </c>
      <c r="E107" s="74">
        <v>2.0</v>
      </c>
      <c r="F107" s="74">
        <v>2.0</v>
      </c>
      <c r="G107" s="77">
        <v>70.0</v>
      </c>
      <c r="H107" s="78">
        <v>150.0</v>
      </c>
      <c r="I107" s="77" t="s">
        <v>87</v>
      </c>
      <c r="J107" s="74" t="s">
        <v>83</v>
      </c>
      <c r="K107" s="79"/>
      <c r="L107" s="18"/>
      <c r="M107" s="80"/>
      <c r="N107" s="80"/>
      <c r="O107" s="80"/>
      <c r="P107" s="80"/>
      <c r="Q107" s="80"/>
      <c r="R107" s="80"/>
    </row>
    <row r="108" ht="15.75" customHeight="1">
      <c r="A108" s="73" t="s">
        <v>140</v>
      </c>
      <c r="B108" s="74" t="s">
        <v>18</v>
      </c>
      <c r="C108" s="75" t="s">
        <v>137</v>
      </c>
      <c r="D108" s="76" t="s">
        <v>138</v>
      </c>
      <c r="E108" s="74">
        <v>2.0</v>
      </c>
      <c r="F108" s="74">
        <v>2.0</v>
      </c>
      <c r="G108" s="77">
        <v>70.0</v>
      </c>
      <c r="H108" s="78">
        <v>149.4</v>
      </c>
      <c r="I108" s="77" t="s">
        <v>87</v>
      </c>
      <c r="J108" s="77" t="s">
        <v>22</v>
      </c>
      <c r="K108" s="79"/>
      <c r="L108" s="18"/>
      <c r="M108" s="80"/>
      <c r="N108" s="80"/>
      <c r="O108" s="80"/>
      <c r="P108" s="80"/>
      <c r="Q108" s="80"/>
      <c r="R108" s="80"/>
    </row>
    <row r="109" ht="15.75" customHeight="1">
      <c r="A109" s="73" t="s">
        <v>141</v>
      </c>
      <c r="B109" s="9" t="s">
        <v>18</v>
      </c>
      <c r="C109" s="75" t="s">
        <v>137</v>
      </c>
      <c r="D109" s="76" t="s">
        <v>138</v>
      </c>
      <c r="E109" s="74">
        <v>2.0</v>
      </c>
      <c r="F109" s="74">
        <v>2.0</v>
      </c>
      <c r="G109" s="77">
        <v>70.0</v>
      </c>
      <c r="H109" s="78">
        <v>198.5</v>
      </c>
      <c r="I109" s="77" t="s">
        <v>87</v>
      </c>
      <c r="J109" s="77" t="s">
        <v>22</v>
      </c>
      <c r="K109" s="79"/>
      <c r="L109" s="18"/>
      <c r="M109" s="80"/>
      <c r="N109" s="80"/>
      <c r="O109" s="80"/>
      <c r="P109" s="80"/>
      <c r="Q109" s="80"/>
      <c r="R109" s="80"/>
    </row>
    <row r="110" ht="15.75" customHeight="1">
      <c r="A110" s="73" t="s">
        <v>142</v>
      </c>
      <c r="B110" s="74" t="s">
        <v>18</v>
      </c>
      <c r="C110" s="75" t="s">
        <v>137</v>
      </c>
      <c r="D110" s="76" t="s">
        <v>138</v>
      </c>
      <c r="E110" s="74">
        <v>2.0</v>
      </c>
      <c r="F110" s="74">
        <v>2.0</v>
      </c>
      <c r="G110" s="77">
        <v>70.0</v>
      </c>
      <c r="H110" s="78">
        <v>133.1</v>
      </c>
      <c r="I110" s="77" t="s">
        <v>87</v>
      </c>
      <c r="J110" s="77" t="s">
        <v>22</v>
      </c>
      <c r="K110" s="79"/>
      <c r="L110" s="18"/>
      <c r="M110" s="80"/>
      <c r="N110" s="80"/>
      <c r="O110" s="80"/>
      <c r="P110" s="80"/>
      <c r="Q110" s="80"/>
      <c r="R110" s="80"/>
    </row>
    <row r="111" ht="15.75" customHeight="1">
      <c r="A111" s="73" t="s">
        <v>143</v>
      </c>
      <c r="B111" s="74" t="s">
        <v>18</v>
      </c>
      <c r="C111" s="75" t="s">
        <v>137</v>
      </c>
      <c r="D111" s="76" t="s">
        <v>138</v>
      </c>
      <c r="E111" s="74">
        <v>2.0</v>
      </c>
      <c r="F111" s="74">
        <v>2.0</v>
      </c>
      <c r="G111" s="77">
        <v>70.0</v>
      </c>
      <c r="H111" s="78">
        <v>166.4</v>
      </c>
      <c r="I111" s="77" t="s">
        <v>87</v>
      </c>
      <c r="J111" s="77" t="s">
        <v>22</v>
      </c>
      <c r="K111" s="79"/>
      <c r="L111" s="18"/>
      <c r="M111" s="80"/>
      <c r="N111" s="80"/>
      <c r="O111" s="80"/>
      <c r="P111" s="80"/>
      <c r="Q111" s="80"/>
      <c r="R111" s="80"/>
    </row>
    <row r="112" ht="15.75" customHeight="1">
      <c r="A112" s="73" t="s">
        <v>144</v>
      </c>
      <c r="B112" s="74" t="s">
        <v>18</v>
      </c>
      <c r="C112" s="75" t="s">
        <v>145</v>
      </c>
      <c r="D112" s="75" t="s">
        <v>146</v>
      </c>
      <c r="E112" s="74">
        <v>2.0</v>
      </c>
      <c r="F112" s="74">
        <v>2.0</v>
      </c>
      <c r="G112" s="77">
        <v>70.0</v>
      </c>
      <c r="H112" s="78">
        <v>243.5</v>
      </c>
      <c r="I112" s="77" t="s">
        <v>87</v>
      </c>
      <c r="J112" s="77" t="s">
        <v>22</v>
      </c>
      <c r="K112" s="79"/>
      <c r="L112" s="18"/>
      <c r="M112" s="80"/>
      <c r="N112" s="80"/>
      <c r="O112" s="80"/>
      <c r="P112" s="80"/>
      <c r="Q112" s="80"/>
      <c r="R112" s="80"/>
    </row>
    <row r="113" ht="15.75" customHeight="1">
      <c r="A113" s="81" t="s">
        <v>147</v>
      </c>
      <c r="B113" s="74" t="s">
        <v>18</v>
      </c>
      <c r="C113" s="75" t="s">
        <v>145</v>
      </c>
      <c r="D113" s="76" t="s">
        <v>138</v>
      </c>
      <c r="E113" s="74">
        <v>2.0</v>
      </c>
      <c r="F113" s="74">
        <v>2.0</v>
      </c>
      <c r="G113" s="77">
        <v>70.0</v>
      </c>
      <c r="H113" s="78">
        <v>151.0</v>
      </c>
      <c r="I113" s="77" t="s">
        <v>87</v>
      </c>
      <c r="J113" s="77" t="s">
        <v>22</v>
      </c>
      <c r="K113" s="79"/>
      <c r="L113" s="18"/>
      <c r="M113" s="80"/>
      <c r="N113" s="80"/>
      <c r="O113" s="80"/>
      <c r="P113" s="80"/>
      <c r="Q113" s="80"/>
      <c r="R113" s="80"/>
    </row>
    <row r="114" ht="15.75" customHeight="1">
      <c r="A114" s="73" t="s">
        <v>148</v>
      </c>
      <c r="B114" s="74" t="s">
        <v>18</v>
      </c>
      <c r="C114" s="75" t="s">
        <v>137</v>
      </c>
      <c r="D114" s="76" t="s">
        <v>138</v>
      </c>
      <c r="E114" s="74">
        <v>2.0</v>
      </c>
      <c r="F114" s="74">
        <v>2.0</v>
      </c>
      <c r="G114" s="77">
        <v>70.0</v>
      </c>
      <c r="H114" s="78">
        <v>151.0</v>
      </c>
      <c r="I114" s="77" t="s">
        <v>87</v>
      </c>
      <c r="J114" s="77" t="s">
        <v>22</v>
      </c>
      <c r="K114" s="79"/>
      <c r="L114" s="18"/>
      <c r="M114" s="80"/>
      <c r="N114" s="80"/>
      <c r="O114" s="80"/>
      <c r="P114" s="80"/>
      <c r="Q114" s="80"/>
      <c r="R114" s="80"/>
    </row>
    <row r="115" ht="15.75" customHeight="1">
      <c r="A115" s="81" t="s">
        <v>149</v>
      </c>
      <c r="B115" s="74" t="s">
        <v>18</v>
      </c>
      <c r="C115" s="75" t="s">
        <v>137</v>
      </c>
      <c r="D115" s="76" t="s">
        <v>138</v>
      </c>
      <c r="E115" s="74">
        <v>2.0</v>
      </c>
      <c r="F115" s="74">
        <v>2.0</v>
      </c>
      <c r="G115" s="77">
        <v>70.0</v>
      </c>
      <c r="H115" s="78">
        <v>151.0</v>
      </c>
      <c r="I115" s="77" t="s">
        <v>87</v>
      </c>
      <c r="J115" s="77" t="s">
        <v>22</v>
      </c>
      <c r="K115" s="79"/>
      <c r="L115" s="18"/>
      <c r="M115" s="80"/>
      <c r="N115" s="80"/>
      <c r="O115" s="80"/>
      <c r="P115" s="80"/>
      <c r="Q115" s="80"/>
      <c r="R115" s="80"/>
    </row>
    <row r="116" ht="15.75" customHeight="1">
      <c r="A116" s="81" t="s">
        <v>150</v>
      </c>
      <c r="B116" s="74" t="s">
        <v>49</v>
      </c>
      <c r="C116" s="75" t="s">
        <v>137</v>
      </c>
      <c r="D116" s="76" t="s">
        <v>138</v>
      </c>
      <c r="E116" s="74">
        <v>2.0</v>
      </c>
      <c r="F116" s="74">
        <v>2.0</v>
      </c>
      <c r="G116" s="77">
        <v>70.0</v>
      </c>
      <c r="H116" s="78">
        <v>151.0</v>
      </c>
      <c r="I116" s="77" t="s">
        <v>87</v>
      </c>
      <c r="J116" s="77" t="s">
        <v>22</v>
      </c>
      <c r="K116" s="79">
        <v>205750.0</v>
      </c>
      <c r="L116" s="18"/>
      <c r="M116" s="80">
        <f>K116*0.02</f>
        <v>4115</v>
      </c>
      <c r="N116" s="80">
        <f>K116*0.18</f>
        <v>37035</v>
      </c>
      <c r="O116" s="80">
        <f>K116*0.2</f>
        <v>41150</v>
      </c>
      <c r="P116" s="80">
        <f>K116*0.1</f>
        <v>20575</v>
      </c>
      <c r="Q116" s="80">
        <f>K116*0.1</f>
        <v>20575</v>
      </c>
      <c r="R116" s="80">
        <f>K116*0.4</f>
        <v>82300</v>
      </c>
    </row>
    <row r="117" ht="15.75" customHeight="1">
      <c r="A117" s="81" t="s">
        <v>151</v>
      </c>
      <c r="B117" s="74" t="s">
        <v>18</v>
      </c>
      <c r="C117" s="75" t="s">
        <v>137</v>
      </c>
      <c r="D117" s="76" t="s">
        <v>138</v>
      </c>
      <c r="E117" s="74">
        <v>2.0</v>
      </c>
      <c r="F117" s="74">
        <v>2.0</v>
      </c>
      <c r="G117" s="77">
        <v>70.0</v>
      </c>
      <c r="H117" s="78">
        <v>151.0</v>
      </c>
      <c r="I117" s="77" t="s">
        <v>87</v>
      </c>
      <c r="J117" s="77" t="s">
        <v>22</v>
      </c>
      <c r="K117" s="79"/>
      <c r="L117" s="18"/>
      <c r="M117" s="80"/>
      <c r="N117" s="80"/>
      <c r="O117" s="80"/>
      <c r="P117" s="80"/>
      <c r="Q117" s="80"/>
      <c r="R117" s="80"/>
    </row>
    <row r="118" ht="15.75" customHeight="1">
      <c r="A118" s="81" t="s">
        <v>152</v>
      </c>
      <c r="B118" s="74" t="s">
        <v>18</v>
      </c>
      <c r="C118" s="75" t="s">
        <v>145</v>
      </c>
      <c r="D118" s="76" t="s">
        <v>138</v>
      </c>
      <c r="E118" s="74">
        <v>2.0</v>
      </c>
      <c r="F118" s="74">
        <v>2.0</v>
      </c>
      <c r="G118" s="77">
        <v>70.0</v>
      </c>
      <c r="H118" s="78">
        <v>151.0</v>
      </c>
      <c r="I118" s="77" t="s">
        <v>87</v>
      </c>
      <c r="J118" s="77" t="s">
        <v>22</v>
      </c>
      <c r="K118" s="79"/>
      <c r="L118" s="18"/>
      <c r="M118" s="80"/>
      <c r="N118" s="80"/>
      <c r="O118" s="80"/>
      <c r="P118" s="80"/>
      <c r="Q118" s="80"/>
      <c r="R118" s="80"/>
    </row>
    <row r="119" ht="15.75" customHeight="1">
      <c r="A119" s="73" t="s">
        <v>153</v>
      </c>
      <c r="B119" s="9" t="s">
        <v>18</v>
      </c>
      <c r="C119" s="75" t="s">
        <v>145</v>
      </c>
      <c r="D119" s="75" t="s">
        <v>146</v>
      </c>
      <c r="E119" s="74">
        <v>2.0</v>
      </c>
      <c r="F119" s="74">
        <v>2.0</v>
      </c>
      <c r="G119" s="77">
        <v>70.0</v>
      </c>
      <c r="H119" s="78">
        <v>180.0</v>
      </c>
      <c r="I119" s="77" t="s">
        <v>87</v>
      </c>
      <c r="J119" s="77" t="s">
        <v>22</v>
      </c>
      <c r="K119" s="79"/>
      <c r="L119" s="18"/>
      <c r="M119" s="80"/>
      <c r="N119" s="80"/>
      <c r="O119" s="80"/>
      <c r="P119" s="80"/>
      <c r="Q119" s="80"/>
      <c r="R119" s="80"/>
    </row>
    <row r="120" ht="15.75" customHeight="1">
      <c r="A120" s="73" t="s">
        <v>154</v>
      </c>
      <c r="B120" s="74" t="s">
        <v>18</v>
      </c>
      <c r="C120" s="75" t="s">
        <v>137</v>
      </c>
      <c r="D120" s="76" t="s">
        <v>138</v>
      </c>
      <c r="E120" s="74">
        <v>2.0</v>
      </c>
      <c r="F120" s="74">
        <v>2.0</v>
      </c>
      <c r="G120" s="77">
        <v>70.0</v>
      </c>
      <c r="H120" s="78">
        <v>150.0</v>
      </c>
      <c r="I120" s="77" t="s">
        <v>87</v>
      </c>
      <c r="J120" s="77" t="s">
        <v>22</v>
      </c>
      <c r="K120" s="79"/>
      <c r="L120" s="18"/>
      <c r="M120" s="80"/>
      <c r="N120" s="80"/>
      <c r="O120" s="80"/>
      <c r="P120" s="80"/>
      <c r="Q120" s="80"/>
      <c r="R120" s="80"/>
    </row>
    <row r="121" ht="15.75" customHeight="1">
      <c r="A121" s="73" t="s">
        <v>155</v>
      </c>
      <c r="B121" s="74" t="s">
        <v>18</v>
      </c>
      <c r="C121" s="75" t="s">
        <v>137</v>
      </c>
      <c r="D121" s="76" t="s">
        <v>138</v>
      </c>
      <c r="E121" s="74">
        <v>2.0</v>
      </c>
      <c r="F121" s="74">
        <v>2.0</v>
      </c>
      <c r="G121" s="77">
        <v>70.0</v>
      </c>
      <c r="H121" s="78">
        <v>150.0</v>
      </c>
      <c r="I121" s="77" t="s">
        <v>87</v>
      </c>
      <c r="J121" s="77" t="s">
        <v>22</v>
      </c>
      <c r="K121" s="79"/>
      <c r="L121" s="18"/>
      <c r="M121" s="80"/>
      <c r="N121" s="80"/>
      <c r="O121" s="80"/>
      <c r="P121" s="80"/>
      <c r="Q121" s="80"/>
      <c r="R121" s="80"/>
    </row>
    <row r="122" ht="15.75" customHeight="1">
      <c r="A122" s="81" t="s">
        <v>156</v>
      </c>
      <c r="B122" s="74" t="s">
        <v>18</v>
      </c>
      <c r="C122" s="75" t="s">
        <v>137</v>
      </c>
      <c r="D122" s="76" t="s">
        <v>138</v>
      </c>
      <c r="E122" s="74">
        <v>2.0</v>
      </c>
      <c r="F122" s="74">
        <v>2.0</v>
      </c>
      <c r="G122" s="77">
        <v>70.0</v>
      </c>
      <c r="H122" s="78">
        <v>150.0</v>
      </c>
      <c r="I122" s="77" t="s">
        <v>87</v>
      </c>
      <c r="J122" s="77" t="s">
        <v>22</v>
      </c>
      <c r="K122" s="79"/>
      <c r="L122" s="18"/>
      <c r="M122" s="80"/>
      <c r="N122" s="80"/>
      <c r="O122" s="80"/>
      <c r="P122" s="80"/>
      <c r="Q122" s="80"/>
      <c r="R122" s="80"/>
    </row>
    <row r="123" ht="15.75" customHeight="1">
      <c r="A123" s="73" t="s">
        <v>157</v>
      </c>
      <c r="B123" s="74" t="s">
        <v>18</v>
      </c>
      <c r="C123" s="75" t="s">
        <v>137</v>
      </c>
      <c r="D123" s="76" t="s">
        <v>138</v>
      </c>
      <c r="E123" s="74">
        <v>2.0</v>
      </c>
      <c r="F123" s="74">
        <v>2.0</v>
      </c>
      <c r="G123" s="77">
        <v>70.0</v>
      </c>
      <c r="H123" s="78">
        <v>150.0</v>
      </c>
      <c r="I123" s="77" t="s">
        <v>87</v>
      </c>
      <c r="J123" s="77" t="s">
        <v>22</v>
      </c>
      <c r="K123" s="79"/>
      <c r="L123" s="18"/>
      <c r="M123" s="80"/>
      <c r="N123" s="80"/>
      <c r="O123" s="80"/>
      <c r="P123" s="80"/>
      <c r="Q123" s="80"/>
      <c r="R123" s="80"/>
    </row>
    <row r="124" ht="15.75" customHeight="1">
      <c r="A124" s="73" t="s">
        <v>158</v>
      </c>
      <c r="B124" s="74" t="s">
        <v>18</v>
      </c>
      <c r="C124" s="75" t="s">
        <v>137</v>
      </c>
      <c r="D124" s="76" t="s">
        <v>138</v>
      </c>
      <c r="E124" s="74">
        <v>2.0</v>
      </c>
      <c r="F124" s="74">
        <v>2.0</v>
      </c>
      <c r="G124" s="77">
        <v>70.0</v>
      </c>
      <c r="H124" s="78">
        <v>150.0</v>
      </c>
      <c r="I124" s="77" t="s">
        <v>87</v>
      </c>
      <c r="J124" s="77" t="s">
        <v>22</v>
      </c>
      <c r="K124" s="79"/>
      <c r="L124" s="18"/>
      <c r="M124" s="80"/>
      <c r="N124" s="80"/>
      <c r="O124" s="80"/>
      <c r="P124" s="80"/>
      <c r="Q124" s="80"/>
      <c r="R124" s="80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3" t="s">
        <v>161</v>
      </c>
      <c r="B127" s="22" t="s">
        <v>18</v>
      </c>
      <c r="C127" s="75" t="s">
        <v>145</v>
      </c>
      <c r="D127" s="75" t="s">
        <v>146</v>
      </c>
      <c r="E127" s="74">
        <v>2.0</v>
      </c>
      <c r="F127" s="74">
        <v>2.0</v>
      </c>
      <c r="G127" s="77">
        <v>70.0</v>
      </c>
      <c r="H127" s="78">
        <v>180.0</v>
      </c>
      <c r="I127" s="77" t="s">
        <v>87</v>
      </c>
      <c r="J127" s="77" t="s">
        <v>22</v>
      </c>
      <c r="K127" s="79"/>
      <c r="L127" s="18"/>
      <c r="M127" s="80"/>
      <c r="N127" s="80"/>
      <c r="O127" s="80"/>
      <c r="P127" s="80"/>
      <c r="Q127" s="80"/>
      <c r="R127" s="80"/>
    </row>
    <row r="128" ht="15.75" customHeight="1">
      <c r="A128" s="73" t="s">
        <v>162</v>
      </c>
      <c r="B128" s="74" t="s">
        <v>18</v>
      </c>
      <c r="C128" s="75" t="s">
        <v>137</v>
      </c>
      <c r="D128" s="76" t="s">
        <v>138</v>
      </c>
      <c r="E128" s="74">
        <v>2.0</v>
      </c>
      <c r="F128" s="74">
        <v>2.0</v>
      </c>
      <c r="G128" s="77">
        <v>70.0</v>
      </c>
      <c r="H128" s="78">
        <v>150.0</v>
      </c>
      <c r="I128" s="77" t="s">
        <v>87</v>
      </c>
      <c r="J128" s="77" t="s">
        <v>22</v>
      </c>
      <c r="K128" s="79"/>
      <c r="L128" s="18"/>
      <c r="M128" s="80"/>
      <c r="N128" s="80"/>
      <c r="O128" s="80"/>
      <c r="P128" s="80"/>
      <c r="Q128" s="80"/>
      <c r="R128" s="80"/>
    </row>
    <row r="129" ht="15.75" customHeight="1">
      <c r="A129" s="73" t="s">
        <v>163</v>
      </c>
      <c r="B129" s="9" t="s">
        <v>18</v>
      </c>
      <c r="C129" s="75" t="s">
        <v>137</v>
      </c>
      <c r="D129" s="76" t="s">
        <v>138</v>
      </c>
      <c r="E129" s="74">
        <v>2.0</v>
      </c>
      <c r="F129" s="74">
        <v>2.0</v>
      </c>
      <c r="G129" s="77">
        <v>70.0</v>
      </c>
      <c r="H129" s="78">
        <v>150.0</v>
      </c>
      <c r="I129" s="77" t="s">
        <v>87</v>
      </c>
      <c r="J129" s="77" t="s">
        <v>22</v>
      </c>
      <c r="K129" s="79"/>
      <c r="L129" s="18"/>
      <c r="M129" s="80"/>
      <c r="N129" s="80"/>
      <c r="O129" s="80"/>
      <c r="P129" s="80"/>
      <c r="Q129" s="80"/>
      <c r="R129" s="80"/>
    </row>
    <row r="130" ht="15.75" customHeight="1">
      <c r="A130" s="73" t="s">
        <v>164</v>
      </c>
      <c r="B130" s="74" t="s">
        <v>18</v>
      </c>
      <c r="C130" s="75" t="s">
        <v>137</v>
      </c>
      <c r="D130" s="76" t="s">
        <v>138</v>
      </c>
      <c r="E130" s="74">
        <v>2.0</v>
      </c>
      <c r="F130" s="74">
        <v>2.0</v>
      </c>
      <c r="G130" s="77">
        <v>70.0</v>
      </c>
      <c r="H130" s="78">
        <v>150.0</v>
      </c>
      <c r="I130" s="77" t="s">
        <v>87</v>
      </c>
      <c r="J130" s="77" t="s">
        <v>22</v>
      </c>
      <c r="K130" s="79"/>
      <c r="L130" s="18"/>
      <c r="M130" s="80"/>
      <c r="N130" s="80"/>
      <c r="O130" s="80"/>
      <c r="P130" s="80"/>
      <c r="Q130" s="80"/>
      <c r="R130" s="80"/>
    </row>
    <row r="131" ht="15.75" customHeight="1">
      <c r="A131" s="73" t="s">
        <v>165</v>
      </c>
      <c r="B131" s="74" t="s">
        <v>18</v>
      </c>
      <c r="C131" s="75" t="s">
        <v>137</v>
      </c>
      <c r="D131" s="76" t="s">
        <v>138</v>
      </c>
      <c r="E131" s="74">
        <v>2.0</v>
      </c>
      <c r="F131" s="74">
        <v>2.0</v>
      </c>
      <c r="G131" s="77">
        <v>70.0</v>
      </c>
      <c r="H131" s="78">
        <v>150.0</v>
      </c>
      <c r="I131" s="77" t="s">
        <v>87</v>
      </c>
      <c r="J131" s="77" t="s">
        <v>22</v>
      </c>
      <c r="K131" s="79"/>
      <c r="L131" s="18"/>
      <c r="M131" s="80"/>
      <c r="N131" s="80"/>
      <c r="O131" s="80"/>
      <c r="P131" s="80"/>
      <c r="Q131" s="80"/>
      <c r="R131" s="80"/>
    </row>
    <row r="132" ht="15.75" customHeight="1">
      <c r="A132" s="73" t="s">
        <v>166</v>
      </c>
      <c r="B132" s="74" t="s">
        <v>18</v>
      </c>
      <c r="C132" s="75" t="s">
        <v>137</v>
      </c>
      <c r="D132" s="76" t="s">
        <v>138</v>
      </c>
      <c r="E132" s="74">
        <v>2.0</v>
      </c>
      <c r="F132" s="74">
        <v>2.0</v>
      </c>
      <c r="G132" s="77">
        <v>70.0</v>
      </c>
      <c r="H132" s="78">
        <v>150.0</v>
      </c>
      <c r="I132" s="77" t="s">
        <v>87</v>
      </c>
      <c r="J132" s="77" t="s">
        <v>22</v>
      </c>
      <c r="K132" s="79"/>
      <c r="L132" s="18"/>
      <c r="M132" s="80"/>
      <c r="N132" s="80"/>
      <c r="O132" s="80"/>
      <c r="P132" s="80"/>
      <c r="Q132" s="80"/>
      <c r="R132" s="80"/>
    </row>
    <row r="133" ht="15.75" customHeight="1">
      <c r="A133" s="73" t="s">
        <v>167</v>
      </c>
      <c r="B133" s="74" t="s">
        <v>18</v>
      </c>
      <c r="C133" s="75" t="s">
        <v>137</v>
      </c>
      <c r="D133" s="76" t="s">
        <v>138</v>
      </c>
      <c r="E133" s="74">
        <v>2.0</v>
      </c>
      <c r="F133" s="74">
        <v>2.0</v>
      </c>
      <c r="G133" s="77">
        <v>70.0</v>
      </c>
      <c r="H133" s="78">
        <v>150.0</v>
      </c>
      <c r="I133" s="77" t="s">
        <v>87</v>
      </c>
      <c r="J133" s="77" t="s">
        <v>22</v>
      </c>
      <c r="K133" s="79"/>
      <c r="L133" s="18"/>
      <c r="M133" s="80"/>
      <c r="N133" s="80"/>
      <c r="O133" s="80"/>
      <c r="P133" s="80"/>
      <c r="Q133" s="80"/>
      <c r="R133" s="80"/>
    </row>
    <row r="134" ht="15.75" customHeight="1">
      <c r="A134" s="73" t="s">
        <v>168</v>
      </c>
      <c r="B134" s="74" t="s">
        <v>18</v>
      </c>
      <c r="C134" s="75" t="s">
        <v>145</v>
      </c>
      <c r="D134" s="75" t="s">
        <v>146</v>
      </c>
      <c r="E134" s="74">
        <v>2.0</v>
      </c>
      <c r="F134" s="74">
        <v>2.0</v>
      </c>
      <c r="G134" s="77">
        <v>70.0</v>
      </c>
      <c r="H134" s="78">
        <v>180.0</v>
      </c>
      <c r="I134" s="77" t="s">
        <v>87</v>
      </c>
      <c r="J134" s="77" t="s">
        <v>22</v>
      </c>
      <c r="K134" s="79"/>
      <c r="L134" s="18"/>
      <c r="M134" s="80"/>
      <c r="N134" s="80"/>
      <c r="O134" s="80"/>
      <c r="P134" s="80"/>
      <c r="Q134" s="80"/>
      <c r="R134" s="80"/>
    </row>
    <row r="135" ht="15.75" customHeight="1">
      <c r="A135" s="81" t="s">
        <v>169</v>
      </c>
      <c r="B135" s="74" t="s">
        <v>18</v>
      </c>
      <c r="C135" s="75" t="s">
        <v>145</v>
      </c>
      <c r="D135" s="76" t="s">
        <v>138</v>
      </c>
      <c r="E135" s="74">
        <v>2.0</v>
      </c>
      <c r="F135" s="74">
        <v>2.0</v>
      </c>
      <c r="G135" s="77">
        <v>70.0</v>
      </c>
      <c r="H135" s="78">
        <v>176.5</v>
      </c>
      <c r="I135" s="77" t="s">
        <v>87</v>
      </c>
      <c r="J135" s="77" t="s">
        <v>22</v>
      </c>
      <c r="K135" s="79"/>
      <c r="L135" s="18"/>
      <c r="M135" s="80"/>
      <c r="N135" s="80"/>
      <c r="O135" s="80"/>
      <c r="P135" s="80"/>
      <c r="Q135" s="80"/>
      <c r="R135" s="80"/>
    </row>
    <row r="136" ht="15.75" customHeight="1">
      <c r="A136" s="81" t="s">
        <v>170</v>
      </c>
      <c r="B136" s="74" t="s">
        <v>18</v>
      </c>
      <c r="C136" s="75" t="s">
        <v>137</v>
      </c>
      <c r="D136" s="76" t="s">
        <v>138</v>
      </c>
      <c r="E136" s="74">
        <v>2.0</v>
      </c>
      <c r="F136" s="74">
        <v>2.0</v>
      </c>
      <c r="G136" s="77">
        <v>70.0</v>
      </c>
      <c r="H136" s="78">
        <v>151.0</v>
      </c>
      <c r="I136" s="77" t="s">
        <v>87</v>
      </c>
      <c r="J136" s="77" t="s">
        <v>22</v>
      </c>
      <c r="K136" s="79"/>
      <c r="L136" s="18"/>
      <c r="M136" s="80"/>
      <c r="N136" s="80"/>
      <c r="O136" s="80"/>
      <c r="P136" s="80"/>
      <c r="Q136" s="80"/>
      <c r="R136" s="80"/>
    </row>
    <row r="137" ht="15.75" customHeight="1">
      <c r="A137" s="81" t="s">
        <v>171</v>
      </c>
      <c r="B137" s="74" t="s">
        <v>18</v>
      </c>
      <c r="C137" s="75" t="s">
        <v>137</v>
      </c>
      <c r="D137" s="76" t="s">
        <v>138</v>
      </c>
      <c r="E137" s="74">
        <v>2.0</v>
      </c>
      <c r="F137" s="74">
        <v>2.0</v>
      </c>
      <c r="G137" s="77">
        <v>70.0</v>
      </c>
      <c r="H137" s="78">
        <v>151.0</v>
      </c>
      <c r="I137" s="77" t="s">
        <v>87</v>
      </c>
      <c r="J137" s="77" t="s">
        <v>22</v>
      </c>
      <c r="K137" s="79"/>
      <c r="L137" s="18"/>
      <c r="M137" s="80"/>
      <c r="N137" s="80"/>
      <c r="O137" s="80"/>
      <c r="P137" s="80"/>
      <c r="Q137" s="80"/>
      <c r="R137" s="80"/>
    </row>
    <row r="138" ht="15.75" customHeight="1">
      <c r="A138" s="81" t="s">
        <v>172</v>
      </c>
      <c r="B138" s="74" t="s">
        <v>18</v>
      </c>
      <c r="C138" s="75" t="s">
        <v>137</v>
      </c>
      <c r="D138" s="76" t="s">
        <v>138</v>
      </c>
      <c r="E138" s="74">
        <v>2.0</v>
      </c>
      <c r="F138" s="74">
        <v>2.0</v>
      </c>
      <c r="G138" s="77">
        <v>70.0</v>
      </c>
      <c r="H138" s="78">
        <v>151.0</v>
      </c>
      <c r="I138" s="77" t="s">
        <v>87</v>
      </c>
      <c r="J138" s="77" t="s">
        <v>22</v>
      </c>
      <c r="K138" s="79"/>
      <c r="L138" s="18"/>
      <c r="M138" s="80"/>
      <c r="N138" s="80"/>
      <c r="O138" s="80"/>
      <c r="P138" s="80"/>
      <c r="Q138" s="80"/>
      <c r="R138" s="80"/>
    </row>
    <row r="139" ht="15.75" customHeight="1">
      <c r="A139" s="82" t="s">
        <v>173</v>
      </c>
      <c r="B139" s="83" t="s">
        <v>18</v>
      </c>
      <c r="C139" s="84" t="s">
        <v>145</v>
      </c>
      <c r="D139" s="85" t="s">
        <v>138</v>
      </c>
      <c r="E139" s="83">
        <v>2.0</v>
      </c>
      <c r="F139" s="83">
        <v>2.0</v>
      </c>
      <c r="G139" s="86">
        <v>70.0</v>
      </c>
      <c r="H139" s="87">
        <v>176.5</v>
      </c>
      <c r="I139" s="86" t="s">
        <v>87</v>
      </c>
      <c r="J139" s="86" t="s">
        <v>22</v>
      </c>
      <c r="K139" s="88"/>
      <c r="L139" s="18"/>
      <c r="M139" s="89"/>
      <c r="N139" s="89"/>
      <c r="O139" s="89"/>
      <c r="P139" s="89"/>
      <c r="Q139" s="89"/>
      <c r="R139" s="89"/>
    </row>
    <row r="140" ht="15.75" customHeight="1">
      <c r="A140" s="73" t="s">
        <v>174</v>
      </c>
      <c r="B140" s="74" t="s">
        <v>18</v>
      </c>
      <c r="C140" s="75" t="s">
        <v>145</v>
      </c>
      <c r="D140" s="75" t="s">
        <v>146</v>
      </c>
      <c r="E140" s="74">
        <v>2.0</v>
      </c>
      <c r="F140" s="74">
        <v>2.0</v>
      </c>
      <c r="G140" s="77">
        <v>70.0</v>
      </c>
      <c r="H140" s="78">
        <v>180.0</v>
      </c>
      <c r="I140" s="77" t="s">
        <v>87</v>
      </c>
      <c r="J140" s="77" t="s">
        <v>22</v>
      </c>
      <c r="K140" s="79"/>
      <c r="L140" s="18"/>
      <c r="M140" s="80"/>
      <c r="N140" s="80"/>
      <c r="O140" s="80"/>
      <c r="P140" s="80"/>
      <c r="Q140" s="80"/>
      <c r="R140" s="80"/>
    </row>
    <row r="141" ht="15.75" customHeight="1">
      <c r="A141" s="73" t="s">
        <v>175</v>
      </c>
      <c r="B141" s="74" t="s">
        <v>18</v>
      </c>
      <c r="C141" s="75" t="s">
        <v>137</v>
      </c>
      <c r="D141" s="76" t="s">
        <v>138</v>
      </c>
      <c r="E141" s="74">
        <v>2.0</v>
      </c>
      <c r="F141" s="74">
        <v>2.0</v>
      </c>
      <c r="G141" s="77">
        <v>70.0</v>
      </c>
      <c r="H141" s="78">
        <v>150.0</v>
      </c>
      <c r="I141" s="77" t="s">
        <v>87</v>
      </c>
      <c r="J141" s="77" t="s">
        <v>22</v>
      </c>
      <c r="K141" s="79"/>
      <c r="L141" s="18"/>
      <c r="M141" s="80"/>
      <c r="N141" s="80"/>
      <c r="O141" s="80"/>
      <c r="P141" s="80"/>
      <c r="Q141" s="80"/>
      <c r="R141" s="80"/>
    </row>
    <row r="142" ht="15.75" customHeight="1">
      <c r="A142" s="73" t="s">
        <v>176</v>
      </c>
      <c r="B142" s="74" t="s">
        <v>18</v>
      </c>
      <c r="C142" s="75" t="s">
        <v>137</v>
      </c>
      <c r="D142" s="76" t="s">
        <v>138</v>
      </c>
      <c r="E142" s="74">
        <v>2.0</v>
      </c>
      <c r="F142" s="74">
        <v>2.0</v>
      </c>
      <c r="G142" s="77">
        <v>70.0</v>
      </c>
      <c r="H142" s="78">
        <v>150.0</v>
      </c>
      <c r="I142" s="77" t="s">
        <v>87</v>
      </c>
      <c r="J142" s="77" t="s">
        <v>22</v>
      </c>
      <c r="K142" s="79"/>
      <c r="L142" s="18"/>
      <c r="M142" s="80"/>
      <c r="N142" s="80"/>
      <c r="O142" s="80"/>
      <c r="P142" s="80"/>
      <c r="Q142" s="80"/>
      <c r="R142" s="80"/>
    </row>
    <row r="143" ht="15.75" customHeight="1">
      <c r="A143" s="73" t="s">
        <v>177</v>
      </c>
      <c r="B143" s="74" t="s">
        <v>18</v>
      </c>
      <c r="C143" s="75" t="s">
        <v>137</v>
      </c>
      <c r="D143" s="76" t="s">
        <v>138</v>
      </c>
      <c r="E143" s="74">
        <v>2.0</v>
      </c>
      <c r="F143" s="74">
        <v>2.0</v>
      </c>
      <c r="G143" s="77">
        <v>70.0</v>
      </c>
      <c r="H143" s="78">
        <v>150.0</v>
      </c>
      <c r="I143" s="77" t="s">
        <v>87</v>
      </c>
      <c r="J143" s="77" t="s">
        <v>22</v>
      </c>
      <c r="K143" s="79"/>
      <c r="L143" s="18"/>
      <c r="M143" s="80"/>
      <c r="N143" s="80"/>
      <c r="O143" s="80"/>
      <c r="P143" s="80"/>
      <c r="Q143" s="80"/>
      <c r="R143" s="80"/>
    </row>
    <row r="144" ht="15.75" customHeight="1">
      <c r="A144" s="73" t="s">
        <v>178</v>
      </c>
      <c r="B144" s="74" t="s">
        <v>18</v>
      </c>
      <c r="C144" s="75" t="s">
        <v>137</v>
      </c>
      <c r="D144" s="76" t="s">
        <v>138</v>
      </c>
      <c r="E144" s="74">
        <v>2.0</v>
      </c>
      <c r="F144" s="74">
        <v>2.0</v>
      </c>
      <c r="G144" s="77">
        <v>70.0</v>
      </c>
      <c r="H144" s="78">
        <v>150.0</v>
      </c>
      <c r="I144" s="77" t="s">
        <v>87</v>
      </c>
      <c r="J144" s="77" t="s">
        <v>22</v>
      </c>
      <c r="K144" s="79"/>
      <c r="L144" s="18"/>
      <c r="M144" s="80"/>
      <c r="N144" s="80"/>
      <c r="O144" s="80"/>
      <c r="P144" s="80"/>
      <c r="Q144" s="80"/>
      <c r="R144" s="80"/>
    </row>
    <row r="145" ht="15.75" customHeight="1">
      <c r="A145" s="73" t="s">
        <v>179</v>
      </c>
      <c r="B145" s="74" t="s">
        <v>18</v>
      </c>
      <c r="C145" s="75" t="s">
        <v>137</v>
      </c>
      <c r="D145" s="76" t="s">
        <v>138</v>
      </c>
      <c r="E145" s="74">
        <v>2.0</v>
      </c>
      <c r="F145" s="74">
        <v>2.0</v>
      </c>
      <c r="G145" s="77">
        <v>70.0</v>
      </c>
      <c r="H145" s="78">
        <v>150.0</v>
      </c>
      <c r="I145" s="77" t="s">
        <v>87</v>
      </c>
      <c r="J145" s="77" t="s">
        <v>22</v>
      </c>
      <c r="K145" s="79"/>
      <c r="L145" s="18"/>
      <c r="M145" s="80"/>
      <c r="N145" s="80"/>
      <c r="O145" s="80"/>
      <c r="P145" s="80"/>
      <c r="Q145" s="80"/>
      <c r="R145" s="80"/>
    </row>
    <row r="146" ht="15.75" customHeight="1">
      <c r="A146" s="73" t="s">
        <v>180</v>
      </c>
      <c r="B146" s="74" t="s">
        <v>18</v>
      </c>
      <c r="C146" s="75" t="s">
        <v>137</v>
      </c>
      <c r="D146" s="76" t="s">
        <v>138</v>
      </c>
      <c r="E146" s="74">
        <v>2.0</v>
      </c>
      <c r="F146" s="74">
        <v>2.0</v>
      </c>
      <c r="G146" s="77">
        <v>70.0</v>
      </c>
      <c r="H146" s="78">
        <v>150.0</v>
      </c>
      <c r="I146" s="77" t="s">
        <v>87</v>
      </c>
      <c r="J146" s="77" t="s">
        <v>22</v>
      </c>
      <c r="K146" s="79"/>
      <c r="L146" s="18"/>
      <c r="M146" s="80"/>
      <c r="N146" s="80"/>
      <c r="O146" s="80"/>
      <c r="P146" s="80"/>
      <c r="Q146" s="80"/>
      <c r="R146" s="80"/>
    </row>
    <row r="147" ht="15.75" customHeight="1">
      <c r="A147" s="73" t="s">
        <v>181</v>
      </c>
      <c r="B147" s="9" t="s">
        <v>18</v>
      </c>
      <c r="C147" s="75" t="s">
        <v>145</v>
      </c>
      <c r="D147" s="75" t="s">
        <v>146</v>
      </c>
      <c r="E147" s="74">
        <v>2.0</v>
      </c>
      <c r="F147" s="74">
        <v>2.0</v>
      </c>
      <c r="G147" s="77">
        <v>70.0</v>
      </c>
      <c r="H147" s="78">
        <v>180.0</v>
      </c>
      <c r="I147" s="77" t="s">
        <v>87</v>
      </c>
      <c r="J147" s="77" t="s">
        <v>22</v>
      </c>
      <c r="K147" s="79"/>
      <c r="L147" s="18"/>
      <c r="M147" s="80"/>
      <c r="N147" s="80"/>
      <c r="O147" s="80"/>
      <c r="P147" s="80"/>
      <c r="Q147" s="80"/>
      <c r="R147" s="80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3" t="s">
        <v>186</v>
      </c>
      <c r="B152" s="74" t="s">
        <v>18</v>
      </c>
      <c r="C152" s="75" t="s">
        <v>145</v>
      </c>
      <c r="D152" s="75" t="s">
        <v>146</v>
      </c>
      <c r="E152" s="74">
        <v>2.0</v>
      </c>
      <c r="F152" s="74">
        <v>2.0</v>
      </c>
      <c r="G152" s="77">
        <v>70.0</v>
      </c>
      <c r="H152" s="78">
        <v>180.0</v>
      </c>
      <c r="I152" s="77" t="s">
        <v>87</v>
      </c>
      <c r="J152" s="77" t="s">
        <v>22</v>
      </c>
      <c r="K152" s="79"/>
      <c r="L152" s="18"/>
      <c r="M152" s="80"/>
      <c r="N152" s="80"/>
      <c r="O152" s="80"/>
      <c r="P152" s="80"/>
      <c r="Q152" s="80"/>
      <c r="R152" s="80"/>
    </row>
    <row r="153" ht="15.75" customHeight="1">
      <c r="A153" s="73" t="s">
        <v>187</v>
      </c>
      <c r="B153" s="74" t="s">
        <v>18</v>
      </c>
      <c r="C153" s="75" t="s">
        <v>137</v>
      </c>
      <c r="D153" s="76" t="s">
        <v>138</v>
      </c>
      <c r="E153" s="74">
        <v>2.0</v>
      </c>
      <c r="F153" s="74">
        <v>2.0</v>
      </c>
      <c r="G153" s="77">
        <v>70.0</v>
      </c>
      <c r="H153" s="78">
        <v>150.0</v>
      </c>
      <c r="I153" s="77" t="s">
        <v>87</v>
      </c>
      <c r="J153" s="77" t="s">
        <v>22</v>
      </c>
      <c r="K153" s="79"/>
      <c r="L153" s="18"/>
      <c r="M153" s="80"/>
      <c r="N153" s="80"/>
      <c r="O153" s="80"/>
      <c r="P153" s="80"/>
      <c r="Q153" s="80"/>
      <c r="R153" s="80"/>
    </row>
    <row r="154" ht="15.75" customHeight="1">
      <c r="A154" s="73" t="s">
        <v>188</v>
      </c>
      <c r="B154" s="74" t="s">
        <v>18</v>
      </c>
      <c r="C154" s="75" t="s">
        <v>137</v>
      </c>
      <c r="D154" s="76" t="s">
        <v>138</v>
      </c>
      <c r="E154" s="74">
        <v>2.0</v>
      </c>
      <c r="F154" s="74">
        <v>2.0</v>
      </c>
      <c r="G154" s="77">
        <v>70.0</v>
      </c>
      <c r="H154" s="78">
        <v>150.0</v>
      </c>
      <c r="I154" s="77" t="s">
        <v>87</v>
      </c>
      <c r="J154" s="77" t="s">
        <v>22</v>
      </c>
      <c r="K154" s="79"/>
      <c r="L154" s="18"/>
      <c r="M154" s="80"/>
      <c r="N154" s="80"/>
      <c r="O154" s="80"/>
      <c r="P154" s="80"/>
      <c r="Q154" s="80"/>
      <c r="R154" s="80"/>
    </row>
    <row r="155" ht="15.75" customHeight="1">
      <c r="A155" s="73" t="s">
        <v>189</v>
      </c>
      <c r="B155" s="74" t="s">
        <v>18</v>
      </c>
      <c r="C155" s="75" t="s">
        <v>137</v>
      </c>
      <c r="D155" s="76" t="s">
        <v>138</v>
      </c>
      <c r="E155" s="74">
        <v>2.0</v>
      </c>
      <c r="F155" s="74">
        <v>2.0</v>
      </c>
      <c r="G155" s="77">
        <v>70.0</v>
      </c>
      <c r="H155" s="78">
        <v>150.0</v>
      </c>
      <c r="I155" s="77" t="s">
        <v>87</v>
      </c>
      <c r="J155" s="77" t="s">
        <v>22</v>
      </c>
      <c r="K155" s="79"/>
      <c r="L155" s="18"/>
      <c r="M155" s="80"/>
      <c r="N155" s="80"/>
      <c r="O155" s="80"/>
      <c r="P155" s="80"/>
      <c r="Q155" s="80"/>
      <c r="R155" s="80"/>
    </row>
    <row r="156" ht="15.75" customHeight="1">
      <c r="A156" s="73" t="s">
        <v>190</v>
      </c>
      <c r="B156" s="74" t="s">
        <v>18</v>
      </c>
      <c r="C156" s="75" t="s">
        <v>137</v>
      </c>
      <c r="D156" s="76" t="s">
        <v>138</v>
      </c>
      <c r="E156" s="74">
        <v>2.0</v>
      </c>
      <c r="F156" s="74">
        <v>2.0</v>
      </c>
      <c r="G156" s="77">
        <v>70.0</v>
      </c>
      <c r="H156" s="78">
        <v>150.0</v>
      </c>
      <c r="I156" s="77" t="s">
        <v>87</v>
      </c>
      <c r="J156" s="77" t="s">
        <v>22</v>
      </c>
      <c r="K156" s="79"/>
      <c r="L156" s="18"/>
      <c r="M156" s="80"/>
      <c r="N156" s="80"/>
      <c r="O156" s="80"/>
      <c r="P156" s="80"/>
      <c r="Q156" s="80"/>
      <c r="R156" s="80"/>
    </row>
    <row r="157" ht="15.75" customHeight="1">
      <c r="A157" s="73" t="s">
        <v>191</v>
      </c>
      <c r="B157" s="74" t="s">
        <v>18</v>
      </c>
      <c r="C157" s="75" t="s">
        <v>137</v>
      </c>
      <c r="D157" s="76" t="s">
        <v>138</v>
      </c>
      <c r="E157" s="74">
        <v>2.0</v>
      </c>
      <c r="F157" s="74">
        <v>2.0</v>
      </c>
      <c r="G157" s="77">
        <v>70.0</v>
      </c>
      <c r="H157" s="78">
        <v>150.0</v>
      </c>
      <c r="I157" s="77" t="s">
        <v>87</v>
      </c>
      <c r="J157" s="77" t="s">
        <v>22</v>
      </c>
      <c r="K157" s="79"/>
      <c r="L157" s="18"/>
      <c r="M157" s="80"/>
      <c r="N157" s="80"/>
      <c r="O157" s="80"/>
      <c r="P157" s="80"/>
      <c r="Q157" s="80"/>
      <c r="R157" s="80"/>
    </row>
    <row r="158" ht="15.75" customHeight="1">
      <c r="A158" s="73" t="s">
        <v>192</v>
      </c>
      <c r="B158" s="74" t="s">
        <v>18</v>
      </c>
      <c r="C158" s="75" t="s">
        <v>137</v>
      </c>
      <c r="D158" s="76" t="s">
        <v>138</v>
      </c>
      <c r="E158" s="74">
        <v>2.0</v>
      </c>
      <c r="F158" s="74">
        <v>2.0</v>
      </c>
      <c r="G158" s="77">
        <v>70.0</v>
      </c>
      <c r="H158" s="78">
        <v>150.0</v>
      </c>
      <c r="I158" s="77" t="s">
        <v>87</v>
      </c>
      <c r="J158" s="77" t="s">
        <v>22</v>
      </c>
      <c r="K158" s="79"/>
      <c r="L158" s="18"/>
      <c r="M158" s="80"/>
      <c r="N158" s="80"/>
      <c r="O158" s="80"/>
      <c r="P158" s="80"/>
      <c r="Q158" s="80"/>
      <c r="R158" s="80"/>
    </row>
    <row r="159" ht="15.75" customHeight="1">
      <c r="A159" s="73" t="s">
        <v>193</v>
      </c>
      <c r="B159" s="9" t="s">
        <v>18</v>
      </c>
      <c r="C159" s="75" t="s">
        <v>145</v>
      </c>
      <c r="D159" s="75" t="s">
        <v>146</v>
      </c>
      <c r="E159" s="74">
        <v>2.0</v>
      </c>
      <c r="F159" s="74">
        <v>2.0</v>
      </c>
      <c r="G159" s="77">
        <v>70.0</v>
      </c>
      <c r="H159" s="78">
        <v>180.0</v>
      </c>
      <c r="I159" s="77" t="s">
        <v>87</v>
      </c>
      <c r="J159" s="77" t="s">
        <v>22</v>
      </c>
      <c r="K159" s="79"/>
      <c r="L159" s="18"/>
      <c r="M159" s="80"/>
      <c r="N159" s="80"/>
      <c r="O159" s="80"/>
      <c r="P159" s="80"/>
      <c r="Q159" s="80"/>
      <c r="R159" s="80"/>
    </row>
    <row r="160" ht="15.75" customHeight="1">
      <c r="A160" s="73" t="s">
        <v>194</v>
      </c>
      <c r="B160" s="74" t="s">
        <v>18</v>
      </c>
      <c r="C160" s="75" t="s">
        <v>145</v>
      </c>
      <c r="D160" s="76" t="s">
        <v>138</v>
      </c>
      <c r="E160" s="74">
        <v>2.0</v>
      </c>
      <c r="F160" s="74">
        <v>2.0</v>
      </c>
      <c r="G160" s="77">
        <v>70.0</v>
      </c>
      <c r="H160" s="78">
        <v>176.5</v>
      </c>
      <c r="I160" s="77" t="s">
        <v>87</v>
      </c>
      <c r="J160" s="77" t="s">
        <v>22</v>
      </c>
      <c r="K160" s="79"/>
      <c r="L160" s="18"/>
      <c r="M160" s="80"/>
      <c r="N160" s="80"/>
      <c r="O160" s="80"/>
      <c r="P160" s="80"/>
      <c r="Q160" s="80"/>
      <c r="R160" s="80"/>
    </row>
    <row r="161" ht="15.75" customHeight="1">
      <c r="A161" s="81" t="s">
        <v>195</v>
      </c>
      <c r="B161" s="74" t="s">
        <v>18</v>
      </c>
      <c r="C161" s="75" t="s">
        <v>137</v>
      </c>
      <c r="D161" s="76" t="s">
        <v>138</v>
      </c>
      <c r="E161" s="74">
        <v>2.0</v>
      </c>
      <c r="F161" s="74">
        <v>2.0</v>
      </c>
      <c r="G161" s="77">
        <v>70.0</v>
      </c>
      <c r="H161" s="78">
        <v>151.0</v>
      </c>
      <c r="I161" s="77" t="s">
        <v>87</v>
      </c>
      <c r="J161" s="77" t="s">
        <v>22</v>
      </c>
      <c r="K161" s="79"/>
      <c r="L161" s="18"/>
      <c r="M161" s="80"/>
      <c r="N161" s="80"/>
      <c r="O161" s="80"/>
      <c r="P161" s="80"/>
      <c r="Q161" s="80"/>
      <c r="R161" s="80"/>
    </row>
    <row r="162" ht="15.75" customHeight="1">
      <c r="A162" s="81" t="s">
        <v>196</v>
      </c>
      <c r="B162" s="74" t="s">
        <v>18</v>
      </c>
      <c r="C162" s="75" t="s">
        <v>137</v>
      </c>
      <c r="D162" s="76" t="s">
        <v>138</v>
      </c>
      <c r="E162" s="74">
        <v>2.0</v>
      </c>
      <c r="F162" s="74">
        <v>2.0</v>
      </c>
      <c r="G162" s="77">
        <v>70.0</v>
      </c>
      <c r="H162" s="78">
        <v>151.0</v>
      </c>
      <c r="I162" s="77" t="s">
        <v>87</v>
      </c>
      <c r="J162" s="77" t="s">
        <v>22</v>
      </c>
      <c r="K162" s="79"/>
      <c r="L162" s="18"/>
      <c r="M162" s="80"/>
      <c r="N162" s="80"/>
      <c r="O162" s="80"/>
      <c r="P162" s="80"/>
      <c r="Q162" s="80"/>
      <c r="R162" s="80"/>
    </row>
    <row r="163" ht="15.75" customHeight="1">
      <c r="A163" s="81" t="s">
        <v>197</v>
      </c>
      <c r="B163" s="74" t="s">
        <v>49</v>
      </c>
      <c r="C163" s="75" t="s">
        <v>137</v>
      </c>
      <c r="D163" s="76" t="s">
        <v>138</v>
      </c>
      <c r="E163" s="74">
        <v>2.0</v>
      </c>
      <c r="F163" s="74">
        <v>2.0</v>
      </c>
      <c r="G163" s="77">
        <v>70.0</v>
      </c>
      <c r="H163" s="78">
        <v>151.0</v>
      </c>
      <c r="I163" s="77" t="s">
        <v>87</v>
      </c>
      <c r="J163" s="77" t="s">
        <v>22</v>
      </c>
      <c r="K163" s="79">
        <v>205750.0</v>
      </c>
      <c r="L163" s="18"/>
      <c r="M163" s="80">
        <f>K163*0.02</f>
        <v>4115</v>
      </c>
      <c r="N163" s="80">
        <f>K163*0.18</f>
        <v>37035</v>
      </c>
      <c r="O163" s="80">
        <f>K163*0.2</f>
        <v>41150</v>
      </c>
      <c r="P163" s="80">
        <f>K163*0.1</f>
        <v>20575</v>
      </c>
      <c r="Q163" s="80">
        <f>K163*0.1</f>
        <v>20575</v>
      </c>
      <c r="R163" s="80">
        <f>K163*0.4</f>
        <v>82300</v>
      </c>
    </row>
    <row r="164" ht="15.75" customHeight="1">
      <c r="A164" s="73" t="s">
        <v>198</v>
      </c>
      <c r="B164" s="74" t="s">
        <v>18</v>
      </c>
      <c r="C164" s="75" t="s">
        <v>145</v>
      </c>
      <c r="D164" s="76" t="s">
        <v>138</v>
      </c>
      <c r="E164" s="74">
        <v>2.0</v>
      </c>
      <c r="F164" s="74">
        <v>2.0</v>
      </c>
      <c r="G164" s="77">
        <v>70.0</v>
      </c>
      <c r="H164" s="78">
        <v>176.5</v>
      </c>
      <c r="I164" s="77" t="s">
        <v>87</v>
      </c>
      <c r="J164" s="77" t="s">
        <v>22</v>
      </c>
      <c r="K164" s="79"/>
      <c r="L164" s="18"/>
      <c r="M164" s="80"/>
      <c r="N164" s="80"/>
      <c r="O164" s="80"/>
      <c r="P164" s="80"/>
      <c r="Q164" s="80"/>
      <c r="R164" s="80"/>
    </row>
    <row r="165" ht="15.75" customHeight="1">
      <c r="A165" s="73" t="s">
        <v>199</v>
      </c>
      <c r="B165" s="90" t="s">
        <v>18</v>
      </c>
      <c r="C165" s="75" t="s">
        <v>145</v>
      </c>
      <c r="D165" s="91" t="s">
        <v>146</v>
      </c>
      <c r="E165" s="90">
        <v>2.0</v>
      </c>
      <c r="F165" s="90">
        <v>2.0</v>
      </c>
      <c r="G165" s="92">
        <v>70.0</v>
      </c>
      <c r="H165" s="93">
        <v>180.0</v>
      </c>
      <c r="I165" s="92" t="s">
        <v>87</v>
      </c>
      <c r="J165" s="92" t="s">
        <v>22</v>
      </c>
      <c r="K165" s="94"/>
      <c r="L165" s="18"/>
      <c r="M165" s="95"/>
      <c r="N165" s="95"/>
      <c r="O165" s="95"/>
      <c r="P165" s="95"/>
      <c r="Q165" s="95"/>
      <c r="R165" s="95"/>
    </row>
    <row r="166" ht="15.75" customHeight="1">
      <c r="A166" s="73" t="s">
        <v>200</v>
      </c>
      <c r="B166" s="74" t="s">
        <v>18</v>
      </c>
      <c r="C166" s="75" t="s">
        <v>137</v>
      </c>
      <c r="D166" s="76" t="s">
        <v>138</v>
      </c>
      <c r="E166" s="74">
        <v>2.0</v>
      </c>
      <c r="F166" s="74">
        <v>2.0</v>
      </c>
      <c r="G166" s="77">
        <v>70.0</v>
      </c>
      <c r="H166" s="78">
        <v>150.0</v>
      </c>
      <c r="I166" s="77" t="s">
        <v>87</v>
      </c>
      <c r="J166" s="77" t="s">
        <v>22</v>
      </c>
      <c r="K166" s="79"/>
      <c r="L166" s="18"/>
      <c r="M166" s="80"/>
      <c r="N166" s="80"/>
      <c r="O166" s="80"/>
      <c r="P166" s="80"/>
      <c r="Q166" s="80"/>
      <c r="R166" s="80"/>
    </row>
    <row r="167" ht="15.75" customHeight="1">
      <c r="A167" s="73" t="s">
        <v>201</v>
      </c>
      <c r="B167" s="9" t="s">
        <v>18</v>
      </c>
      <c r="C167" s="75" t="s">
        <v>137</v>
      </c>
      <c r="D167" s="76" t="s">
        <v>138</v>
      </c>
      <c r="E167" s="74">
        <v>2.0</v>
      </c>
      <c r="F167" s="74">
        <v>2.0</v>
      </c>
      <c r="G167" s="77">
        <v>70.0</v>
      </c>
      <c r="H167" s="78">
        <v>150.0</v>
      </c>
      <c r="I167" s="77" t="s">
        <v>87</v>
      </c>
      <c r="J167" s="77" t="s">
        <v>22</v>
      </c>
      <c r="K167" s="79"/>
      <c r="L167" s="18"/>
      <c r="M167" s="80"/>
      <c r="N167" s="80"/>
      <c r="O167" s="80"/>
      <c r="P167" s="80"/>
      <c r="Q167" s="80"/>
      <c r="R167" s="80"/>
    </row>
    <row r="168" ht="15.75" customHeight="1">
      <c r="A168" s="73" t="s">
        <v>202</v>
      </c>
      <c r="B168" s="74" t="s">
        <v>18</v>
      </c>
      <c r="C168" s="75" t="s">
        <v>137</v>
      </c>
      <c r="D168" s="76" t="s">
        <v>138</v>
      </c>
      <c r="E168" s="74">
        <v>2.0</v>
      </c>
      <c r="F168" s="74">
        <v>2.0</v>
      </c>
      <c r="G168" s="77">
        <v>70.0</v>
      </c>
      <c r="H168" s="78">
        <v>150.0</v>
      </c>
      <c r="I168" s="77" t="s">
        <v>87</v>
      </c>
      <c r="J168" s="77" t="s">
        <v>22</v>
      </c>
      <c r="K168" s="79"/>
      <c r="L168" s="18"/>
      <c r="M168" s="80"/>
      <c r="N168" s="80"/>
      <c r="O168" s="80"/>
      <c r="P168" s="80"/>
      <c r="Q168" s="80"/>
      <c r="R168" s="80"/>
    </row>
    <row r="169" ht="15.75" customHeight="1">
      <c r="A169" s="73" t="s">
        <v>203</v>
      </c>
      <c r="B169" s="74" t="s">
        <v>18</v>
      </c>
      <c r="C169" s="75" t="s">
        <v>137</v>
      </c>
      <c r="D169" s="76" t="s">
        <v>138</v>
      </c>
      <c r="E169" s="74">
        <v>2.0</v>
      </c>
      <c r="F169" s="74">
        <v>2.0</v>
      </c>
      <c r="G169" s="77">
        <v>70.0</v>
      </c>
      <c r="H169" s="78">
        <v>150.0</v>
      </c>
      <c r="I169" s="77" t="s">
        <v>87</v>
      </c>
      <c r="J169" s="77" t="s">
        <v>22</v>
      </c>
      <c r="K169" s="79"/>
      <c r="L169" s="18"/>
      <c r="M169" s="80"/>
      <c r="N169" s="80"/>
      <c r="O169" s="80"/>
      <c r="P169" s="80"/>
      <c r="Q169" s="80"/>
      <c r="R169" s="80"/>
    </row>
    <row r="170" ht="15.75" customHeight="1">
      <c r="A170" s="73" t="s">
        <v>204</v>
      </c>
      <c r="B170" s="74" t="s">
        <v>18</v>
      </c>
      <c r="C170" s="75" t="s">
        <v>137</v>
      </c>
      <c r="D170" s="76" t="s">
        <v>138</v>
      </c>
      <c r="E170" s="74">
        <v>2.0</v>
      </c>
      <c r="F170" s="74">
        <v>2.0</v>
      </c>
      <c r="G170" s="77">
        <v>70.0</v>
      </c>
      <c r="H170" s="78">
        <v>150.0</v>
      </c>
      <c r="I170" s="77" t="s">
        <v>87</v>
      </c>
      <c r="J170" s="77" t="s">
        <v>22</v>
      </c>
      <c r="K170" s="79"/>
      <c r="L170" s="18"/>
      <c r="M170" s="80"/>
      <c r="N170" s="80"/>
      <c r="O170" s="80"/>
      <c r="P170" s="80"/>
      <c r="Q170" s="80"/>
      <c r="R170" s="80"/>
    </row>
    <row r="171" ht="15.75" customHeight="1">
      <c r="A171" s="73" t="s">
        <v>205</v>
      </c>
      <c r="B171" s="74" t="s">
        <v>18</v>
      </c>
      <c r="C171" s="75" t="s">
        <v>137</v>
      </c>
      <c r="D171" s="76" t="s">
        <v>138</v>
      </c>
      <c r="E171" s="74">
        <v>2.0</v>
      </c>
      <c r="F171" s="74">
        <v>2.0</v>
      </c>
      <c r="G171" s="77">
        <v>70.0</v>
      </c>
      <c r="H171" s="78">
        <v>150.0</v>
      </c>
      <c r="I171" s="77" t="s">
        <v>87</v>
      </c>
      <c r="J171" s="77" t="s">
        <v>22</v>
      </c>
      <c r="K171" s="79"/>
      <c r="L171" s="18"/>
      <c r="M171" s="80"/>
      <c r="N171" s="80"/>
      <c r="O171" s="80"/>
      <c r="P171" s="80"/>
      <c r="Q171" s="80"/>
      <c r="R171" s="80"/>
    </row>
    <row r="172" ht="15.75" customHeight="1">
      <c r="A172" s="73" t="s">
        <v>206</v>
      </c>
      <c r="B172" s="9" t="s">
        <v>18</v>
      </c>
      <c r="C172" s="75" t="s">
        <v>145</v>
      </c>
      <c r="D172" s="91" t="s">
        <v>146</v>
      </c>
      <c r="E172" s="74">
        <v>2.0</v>
      </c>
      <c r="F172" s="74">
        <v>2.0</v>
      </c>
      <c r="G172" s="77">
        <v>70.0</v>
      </c>
      <c r="H172" s="78">
        <v>180.0</v>
      </c>
      <c r="I172" s="77" t="s">
        <v>87</v>
      </c>
      <c r="J172" s="77" t="s">
        <v>22</v>
      </c>
      <c r="K172" s="79"/>
      <c r="L172" s="18"/>
      <c r="M172" s="80"/>
      <c r="N172" s="80"/>
      <c r="O172" s="80"/>
      <c r="P172" s="80"/>
      <c r="Q172" s="80"/>
      <c r="R172" s="80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6" t="s">
        <v>209</v>
      </c>
      <c r="B175" s="9" t="s">
        <v>18</v>
      </c>
      <c r="C175" s="97" t="s">
        <v>210</v>
      </c>
      <c r="D175" s="97" t="s">
        <v>211</v>
      </c>
      <c r="E175" s="98"/>
      <c r="F175" s="98"/>
      <c r="G175" s="99">
        <v>418.45</v>
      </c>
      <c r="H175" s="100">
        <v>418.45</v>
      </c>
      <c r="I175" s="101" t="s">
        <v>83</v>
      </c>
      <c r="J175" s="101" t="s">
        <v>83</v>
      </c>
      <c r="K175" s="102"/>
      <c r="L175" s="18"/>
      <c r="M175" s="103"/>
      <c r="N175" s="103"/>
      <c r="O175" s="103"/>
      <c r="P175" s="103"/>
      <c r="Q175" s="103"/>
      <c r="R175" s="103"/>
    </row>
    <row r="176" ht="15.75" customHeight="1">
      <c r="A176" s="96" t="s">
        <v>212</v>
      </c>
      <c r="B176" s="101" t="s">
        <v>49</v>
      </c>
      <c r="C176" s="97" t="s">
        <v>210</v>
      </c>
      <c r="D176" s="97" t="s">
        <v>211</v>
      </c>
      <c r="E176" s="98"/>
      <c r="F176" s="98"/>
      <c r="G176" s="99">
        <v>418.45</v>
      </c>
      <c r="H176" s="100">
        <v>418.45</v>
      </c>
      <c r="I176" s="101" t="s">
        <v>83</v>
      </c>
      <c r="J176" s="101" t="s">
        <v>83</v>
      </c>
      <c r="K176" s="102">
        <v>615958.4</v>
      </c>
      <c r="L176" s="104"/>
      <c r="M176" s="103">
        <f>K176*0.02</f>
        <v>12319.168</v>
      </c>
      <c r="N176" s="103">
        <f>K176*0.18</f>
        <v>110872.512</v>
      </c>
      <c r="O176" s="103">
        <f>K176*0.2</f>
        <v>123191.68</v>
      </c>
      <c r="P176" s="103">
        <f>K176*0.1</f>
        <v>61595.84</v>
      </c>
      <c r="Q176" s="103">
        <f>K176*0.1</f>
        <v>61595.84</v>
      </c>
      <c r="R176" s="103">
        <f>K176*0.4</f>
        <v>246383.36</v>
      </c>
    </row>
    <row r="177" ht="15.75" customHeight="1">
      <c r="A177" s="105"/>
      <c r="B177" s="106"/>
      <c r="C177" s="107"/>
      <c r="D177" s="107"/>
      <c r="E177" s="106"/>
      <c r="F177" s="106"/>
      <c r="G177" s="108"/>
      <c r="H177" s="109"/>
      <c r="I177" s="106"/>
      <c r="J177" s="108"/>
      <c r="K177" s="110"/>
      <c r="L177" s="106"/>
      <c r="M177" s="110"/>
      <c r="N177" s="110"/>
      <c r="O177" s="110"/>
      <c r="P177" s="110"/>
      <c r="Q177" s="110"/>
      <c r="R177" s="110"/>
    </row>
    <row r="178" ht="15.75" customHeight="1">
      <c r="A178" s="105"/>
      <c r="B178" s="111" t="s">
        <v>213</v>
      </c>
      <c r="C178" s="112"/>
      <c r="D178" s="112"/>
      <c r="E178" s="112"/>
      <c r="F178" s="112"/>
      <c r="G178" s="112"/>
      <c r="H178" s="112"/>
      <c r="I178" s="112"/>
      <c r="J178" s="112"/>
      <c r="K178" s="113"/>
      <c r="L178" s="106"/>
      <c r="M178" s="110"/>
      <c r="N178" s="110"/>
      <c r="O178" s="110"/>
      <c r="P178" s="110"/>
      <c r="Q178" s="110"/>
      <c r="R178" s="110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portrait"/>
  <drawing r:id="rId174"/>
</worksheet>
</file>