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<sst xmlns="http://schemas.openxmlformats.org/spreadsheetml/2006/main" count="1069" uniqueCount="214">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</sst>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4" fontId="10" numFmtId="49" xfId="0" applyAlignment="1" applyBorder="1" applyFont="1" applyNumberFormat="1">
      <alignment horizontal="center" readingOrder="0" vertical="center"/>
    </xf>
    <xf borderId="1" fillId="4" fontId="5" numFmtId="0" xfId="0" applyAlignment="1" applyBorder="1" applyFont="1">
      <alignment horizontal="center" vertical="center"/>
    </xf>
    <xf borderId="1" fillId="5" fontId="11" numFmtId="49" xfId="0" applyAlignment="1" applyBorder="1" applyFont="1" applyNumberFormat="1">
      <alignment horizontal="center" readingOrder="0" vertical="center"/>
    </xf>
    <xf borderId="1" fillId="2" fontId="12" numFmtId="49" xfId="0" applyAlignment="1" applyBorder="1" applyFont="1" applyNumberFormat="1">
      <alignment horizontal="center" readingOrder="0" vertical="center"/>
    </xf>
    <xf borderId="1" fillId="2" fontId="13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0" fontId="19" numFmtId="49" xfId="0" applyAlignment="1" applyBorder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vertical="center"/>
    </xf>
    <xf borderId="1" fillId="11" fontId="5" numFmtId="4" xfId="0" applyAlignment="1" applyBorder="1" applyFont="1" applyNumberFormat="1">
      <alignment horizontal="center" readingOrder="0" vertical="center"/>
    </xf>
    <xf borderId="1" fillId="11" fontId="5" numFmtId="2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ont="1">
      <alignment horizontal="center" readingOrder="0" vertical="center"/>
    </xf>
    <xf borderId="1" fillId="12" fontId="5" numFmtId="0" xfId="0" applyAlignment="1" applyBorder="1" applyFont="1">
      <alignment horizontal="center" vertical="center"/>
    </xf>
    <xf borderId="1" fillId="12" fontId="5" numFmtId="4" xfId="0" applyAlignment="1" applyBorder="1" applyFont="1" applyNumberFormat="1">
      <alignment horizontal="center" readingOrder="0" vertical="center"/>
    </xf>
    <xf borderId="1" fillId="12" fontId="5" numFmtId="2" xfId="0" applyAlignment="1" applyBorder="1" applyFont="1" applyNumberFormat="1">
      <alignment horizontal="center" readingOrder="0" vertical="center"/>
    </xf>
    <xf borderId="1" fillId="12" fontId="5" numFmtId="0" xfId="0" applyAlignment="1" applyBorder="1" applyFont="1">
      <alignment horizontal="center" readingOrder="0" vertical="center"/>
    </xf>
    <xf borderId="1" fillId="12" fontId="5" numFmtId="164" xfId="0" applyAlignment="1" applyBorder="1" applyFont="1" applyNumberFormat="1">
      <alignment horizontal="center" readingOrder="0" vertical="center"/>
    </xf>
    <xf borderId="1" fillId="12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37" Type="http://schemas.openxmlformats.org/officeDocument/2006/relationships/hyperlink" Target="https://drive.google.com/drive/u/2/folders/17aqD6DCRlhxL-oZP8vtrNDf6hC_Lib-7" TargetMode="External"/><Relationship Id="rId36" Type="http://schemas.openxmlformats.org/officeDocument/2006/relationships/hyperlink" Target="https://drive.google.com/drive/u/2/folders/16twz_84beL55Rwu8Crdh_JbD9ZIusuT6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7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2" t="s">
        <v>49</v>
      </c>
      <c r="C25" s="20" t="s">
        <v>19</v>
      </c>
      <c r="D25" s="21" t="s">
        <v>34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35</v>
      </c>
      <c r="J25" s="23" t="s">
        <v>22</v>
      </c>
      <c r="K25" s="25">
        <v>274780.0</v>
      </c>
      <c r="L25" s="18"/>
      <c r="M25" s="26">
        <f>K25*0.02</f>
        <v>5495.6</v>
      </c>
      <c r="N25" s="26">
        <f>K25*0.18</f>
        <v>49460.4</v>
      </c>
      <c r="O25" s="26">
        <f>K25*0.2</f>
        <v>54956</v>
      </c>
      <c r="P25" s="26">
        <f>K25*0.1</f>
        <v>27478</v>
      </c>
      <c r="Q25" s="26">
        <f>K25*0.1</f>
        <v>27478</v>
      </c>
      <c r="R25" s="26">
        <f>K25*0.4</f>
        <v>109912</v>
      </c>
    </row>
    <row r="26" ht="15.75" customHeight="1">
      <c r="A26" s="38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2" t="s">
        <v>49</v>
      </c>
      <c r="C28" s="20" t="s">
        <v>19</v>
      </c>
      <c r="D28" s="21" t="s">
        <v>34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35</v>
      </c>
      <c r="J28" s="23" t="s">
        <v>22</v>
      </c>
      <c r="K28" s="25">
        <v>274780.0</v>
      </c>
      <c r="L28" s="18"/>
      <c r="M28" s="26">
        <f t="shared" ref="M28:M29" si="1">K28*0.02</f>
        <v>5495.6</v>
      </c>
      <c r="N28" s="26">
        <f t="shared" ref="N28:N29" si="2">K28*0.18</f>
        <v>49460.4</v>
      </c>
      <c r="O28" s="26">
        <f t="shared" ref="O28:O29" si="3">K28*0.2</f>
        <v>54956</v>
      </c>
      <c r="P28" s="26">
        <f t="shared" ref="P28:P29" si="4">K28*0.1</f>
        <v>27478</v>
      </c>
      <c r="Q28" s="26">
        <f t="shared" ref="Q28:Q29" si="5">K28*0.1</f>
        <v>27478</v>
      </c>
      <c r="R28" s="26">
        <f t="shared" ref="R28:R29" si="6">K28*0.4</f>
        <v>109912</v>
      </c>
    </row>
    <row r="29" ht="15.75" customHeight="1">
      <c r="A29" s="36" t="s">
        <v>53</v>
      </c>
      <c r="B29" s="22" t="s">
        <v>49</v>
      </c>
      <c r="C29" s="20" t="s">
        <v>19</v>
      </c>
      <c r="D29" s="21" t="s">
        <v>34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35</v>
      </c>
      <c r="J29" s="23" t="s">
        <v>22</v>
      </c>
      <c r="K29" s="25">
        <v>274780.0</v>
      </c>
      <c r="L29" s="18"/>
      <c r="M29" s="26">
        <f t="shared" si="1"/>
        <v>5495.6</v>
      </c>
      <c r="N29" s="26">
        <f t="shared" si="2"/>
        <v>49460.4</v>
      </c>
      <c r="O29" s="26">
        <f t="shared" si="3"/>
        <v>54956</v>
      </c>
      <c r="P29" s="26">
        <f t="shared" si="4"/>
        <v>27478</v>
      </c>
      <c r="Q29" s="26">
        <f t="shared" si="5"/>
        <v>27478</v>
      </c>
      <c r="R29" s="26">
        <f t="shared" si="6"/>
        <v>109912</v>
      </c>
    </row>
    <row r="30" ht="15.75" customHeight="1">
      <c r="A30" s="38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60</v>
      </c>
      <c r="B36" s="9" t="s">
        <v>49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 t="shared" ref="M36:M37" si="7">K36*0.02</f>
        <v>7698.468</v>
      </c>
      <c r="N36" s="17">
        <f t="shared" ref="N36:N37" si="8">K36*0.18</f>
        <v>69286.212</v>
      </c>
      <c r="O36" s="17">
        <f t="shared" ref="O36:O37" si="9">K36*0.2</f>
        <v>76984.68</v>
      </c>
      <c r="P36" s="17">
        <f t="shared" ref="P36:P37" si="10">K36*0.1</f>
        <v>38492.34</v>
      </c>
      <c r="Q36" s="17">
        <f t="shared" ref="Q36:Q37" si="11">K36*0.1</f>
        <v>38492.34</v>
      </c>
      <c r="R36" s="17">
        <f t="shared" ref="R36:R37" si="12">K36*0.4</f>
        <v>153969.36</v>
      </c>
    </row>
    <row r="37" ht="15.75" customHeight="1">
      <c r="A37" s="40" t="s">
        <v>61</v>
      </c>
      <c r="B37" s="9" t="s">
        <v>49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>
        <v>386469.0</v>
      </c>
      <c r="L37" s="18"/>
      <c r="M37" s="17">
        <f t="shared" si="7"/>
        <v>7729.38</v>
      </c>
      <c r="N37" s="17">
        <f t="shared" si="8"/>
        <v>69564.42</v>
      </c>
      <c r="O37" s="17">
        <f t="shared" si="9"/>
        <v>77293.8</v>
      </c>
      <c r="P37" s="17">
        <f t="shared" si="10"/>
        <v>38646.9</v>
      </c>
      <c r="Q37" s="17">
        <f t="shared" si="11"/>
        <v>38646.9</v>
      </c>
      <c r="R37" s="17">
        <f t="shared" si="12"/>
        <v>154587.6</v>
      </c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3">K41*0.02</f>
        <v>7596.9</v>
      </c>
      <c r="N41" s="17">
        <f t="shared" ref="N41:N42" si="14">K41*0.18</f>
        <v>68372.1</v>
      </c>
      <c r="O41" s="17">
        <f t="shared" ref="O41:O42" si="15">K41*0.2</f>
        <v>75969</v>
      </c>
      <c r="P41" s="17">
        <f t="shared" ref="P41:P42" si="16">K41*0.1</f>
        <v>37984.5</v>
      </c>
      <c r="Q41" s="17">
        <f t="shared" ref="Q41:Q42" si="17">K41*0.1</f>
        <v>37984.5</v>
      </c>
      <c r="R41" s="17">
        <f t="shared" ref="R41:R42" si="18">K41*0.4</f>
        <v>151938</v>
      </c>
    </row>
    <row r="42" ht="15.75" customHeight="1">
      <c r="A42" s="40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3"/>
        <v>7596.9</v>
      </c>
      <c r="N42" s="17">
        <f t="shared" si="14"/>
        <v>68372.1</v>
      </c>
      <c r="O42" s="17">
        <f t="shared" si="15"/>
        <v>75969</v>
      </c>
      <c r="P42" s="17">
        <f t="shared" si="16"/>
        <v>37984.5</v>
      </c>
      <c r="Q42" s="17">
        <f t="shared" si="17"/>
        <v>37984.5</v>
      </c>
      <c r="R42" s="17">
        <f t="shared" si="18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68</v>
      </c>
      <c r="B44" s="9" t="s">
        <v>49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278965.0</v>
      </c>
      <c r="L46" s="18"/>
      <c r="M46" s="26">
        <f>K46*0.02</f>
        <v>5579.3</v>
      </c>
      <c r="N46" s="26">
        <f>K46*0.18</f>
        <v>50213.7</v>
      </c>
      <c r="O46" s="26">
        <f>K46*0.2</f>
        <v>55793</v>
      </c>
      <c r="P46" s="26">
        <f>K46*0.1</f>
        <v>27896.5</v>
      </c>
      <c r="Q46" s="26">
        <f>K46*0.1</f>
        <v>27896.5</v>
      </c>
      <c r="R46" s="26">
        <f>K46*0.4</f>
        <v>111586</v>
      </c>
    </row>
    <row r="47" ht="15.75" customHeight="1">
      <c r="A47" s="19" t="s">
        <v>71</v>
      </c>
      <c r="B47" s="22" t="s">
        <v>18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/>
      <c r="L47" s="18"/>
      <c r="M47" s="26"/>
      <c r="N47" s="26"/>
      <c r="O47" s="26"/>
      <c r="P47" s="26"/>
      <c r="Q47" s="26"/>
      <c r="R47" s="26"/>
    </row>
    <row r="48" ht="15.75" customHeight="1">
      <c r="A48" s="36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274780.0</v>
      </c>
      <c r="L48" s="18"/>
      <c r="M48" s="26">
        <f t="shared" ref="M48:M50" si="19">K48*0.02</f>
        <v>5495.6</v>
      </c>
      <c r="N48" s="26">
        <f t="shared" ref="N48:N50" si="20">K48*0.18</f>
        <v>49460.4</v>
      </c>
      <c r="O48" s="26">
        <f t="shared" ref="O48:O50" si="21">K48*0.2</f>
        <v>54956</v>
      </c>
      <c r="P48" s="26">
        <f t="shared" ref="P48:P50" si="22">K48*0.1</f>
        <v>27478</v>
      </c>
      <c r="Q48" s="26">
        <f t="shared" ref="Q48:Q50" si="23">K48*0.1</f>
        <v>27478</v>
      </c>
      <c r="R48" s="26">
        <f t="shared" ref="R48:R50" si="24">K48*0.4</f>
        <v>109912</v>
      </c>
    </row>
    <row r="49" ht="15.75" customHeight="1">
      <c r="A49" s="36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274780.0</v>
      </c>
      <c r="L49" s="18"/>
      <c r="M49" s="26">
        <f t="shared" si="19"/>
        <v>5495.6</v>
      </c>
      <c r="N49" s="26">
        <f t="shared" si="20"/>
        <v>49460.4</v>
      </c>
      <c r="O49" s="26">
        <f t="shared" si="21"/>
        <v>54956</v>
      </c>
      <c r="P49" s="26">
        <f t="shared" si="22"/>
        <v>27478</v>
      </c>
      <c r="Q49" s="26">
        <f t="shared" si="23"/>
        <v>27478</v>
      </c>
      <c r="R49" s="26">
        <f t="shared" si="24"/>
        <v>109912</v>
      </c>
    </row>
    <row r="50" ht="15.75" customHeight="1">
      <c r="A50" s="36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274780.0</v>
      </c>
      <c r="L50" s="18"/>
      <c r="M50" s="26">
        <f t="shared" si="19"/>
        <v>5495.6</v>
      </c>
      <c r="N50" s="26">
        <f t="shared" si="20"/>
        <v>49460.4</v>
      </c>
      <c r="O50" s="26">
        <f t="shared" si="21"/>
        <v>54956</v>
      </c>
      <c r="P50" s="26">
        <f t="shared" si="22"/>
        <v>27478</v>
      </c>
      <c r="Q50" s="26">
        <f t="shared" si="23"/>
        <v>27478</v>
      </c>
      <c r="R50" s="26">
        <f t="shared" si="24"/>
        <v>109912</v>
      </c>
    </row>
    <row r="51" ht="15.75" customHeight="1">
      <c r="A51" s="36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274780.0</v>
      </c>
      <c r="L52" s="18"/>
      <c r="M52" s="26">
        <f t="shared" ref="M52:M55" si="25">K52*0.02</f>
        <v>5495.6</v>
      </c>
      <c r="N52" s="26">
        <f t="shared" ref="N52:N55" si="26">K52*0.18</f>
        <v>49460.4</v>
      </c>
      <c r="O52" s="26">
        <f t="shared" ref="O52:O55" si="27">K52*0.2</f>
        <v>54956</v>
      </c>
      <c r="P52" s="26">
        <f t="shared" ref="P52:P55" si="28">K52*0.1</f>
        <v>27478</v>
      </c>
      <c r="Q52" s="26">
        <f t="shared" ref="Q52:Q55" si="29">K52*0.1</f>
        <v>27478</v>
      </c>
      <c r="R52" s="26">
        <f t="shared" ref="R52:R55" si="30">K52*0.4</f>
        <v>109912</v>
      </c>
    </row>
    <row r="53" ht="15.75" customHeight="1">
      <c r="A53" s="36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274780.0</v>
      </c>
      <c r="L53" s="18"/>
      <c r="M53" s="26">
        <f t="shared" si="25"/>
        <v>5495.6</v>
      </c>
      <c r="N53" s="26">
        <f t="shared" si="26"/>
        <v>49460.4</v>
      </c>
      <c r="O53" s="26">
        <f t="shared" si="27"/>
        <v>54956</v>
      </c>
      <c r="P53" s="26">
        <f t="shared" si="28"/>
        <v>27478</v>
      </c>
      <c r="Q53" s="26">
        <f t="shared" si="29"/>
        <v>27478</v>
      </c>
      <c r="R53" s="26">
        <f t="shared" si="30"/>
        <v>109912</v>
      </c>
    </row>
    <row r="54" ht="15.75" customHeight="1">
      <c r="A54" s="36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274780.0</v>
      </c>
      <c r="L54" s="18"/>
      <c r="M54" s="26">
        <f t="shared" si="25"/>
        <v>5495.6</v>
      </c>
      <c r="N54" s="26">
        <f t="shared" si="26"/>
        <v>49460.4</v>
      </c>
      <c r="O54" s="26">
        <f t="shared" si="27"/>
        <v>54956</v>
      </c>
      <c r="P54" s="26">
        <f t="shared" si="28"/>
        <v>27478</v>
      </c>
      <c r="Q54" s="26">
        <f t="shared" si="29"/>
        <v>27478</v>
      </c>
      <c r="R54" s="26">
        <f t="shared" si="30"/>
        <v>109912</v>
      </c>
    </row>
    <row r="55" ht="15.75" customHeight="1">
      <c r="A55" s="36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274780.0</v>
      </c>
      <c r="L55" s="18"/>
      <c r="M55" s="26">
        <f t="shared" si="25"/>
        <v>5495.6</v>
      </c>
      <c r="N55" s="26">
        <f t="shared" si="26"/>
        <v>49460.4</v>
      </c>
      <c r="O55" s="26">
        <f t="shared" si="27"/>
        <v>54956</v>
      </c>
      <c r="P55" s="26">
        <f t="shared" si="28"/>
        <v>27478</v>
      </c>
      <c r="Q55" s="26">
        <f t="shared" si="29"/>
        <v>27478</v>
      </c>
      <c r="R55" s="26">
        <f t="shared" si="30"/>
        <v>109912</v>
      </c>
    </row>
    <row r="56" ht="15.75" customHeight="1">
      <c r="A56" s="43" t="s">
        <v>80</v>
      </c>
      <c r="B56" s="44" t="s">
        <v>18</v>
      </c>
      <c r="C56" s="45" t="s">
        <v>81</v>
      </c>
      <c r="D56" s="46" t="s">
        <v>82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83</v>
      </c>
      <c r="J56" s="44" t="s">
        <v>83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84</v>
      </c>
      <c r="B57" s="52" t="s">
        <v>18</v>
      </c>
      <c r="C57" s="53" t="s">
        <v>85</v>
      </c>
      <c r="D57" s="54" t="s">
        <v>86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87</v>
      </c>
      <c r="J57" s="52" t="s">
        <v>83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88</v>
      </c>
      <c r="B58" s="52" t="s">
        <v>18</v>
      </c>
      <c r="C58" s="53" t="s">
        <v>85</v>
      </c>
      <c r="D58" s="54" t="s">
        <v>86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87</v>
      </c>
      <c r="J58" s="52" t="s">
        <v>83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89</v>
      </c>
      <c r="B59" s="60" t="s">
        <v>49</v>
      </c>
      <c r="C59" s="61" t="s">
        <v>81</v>
      </c>
      <c r="D59" s="62" t="s">
        <v>82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83</v>
      </c>
      <c r="J59" s="60" t="s">
        <v>83</v>
      </c>
      <c r="K59" s="65">
        <v>176157.0</v>
      </c>
      <c r="L59" s="18"/>
      <c r="M59" s="66">
        <f>K59*0.02</f>
        <v>3523.14</v>
      </c>
      <c r="N59" s="66">
        <f>K59*0.18</f>
        <v>31708.26</v>
      </c>
      <c r="O59" s="66">
        <f>K59*0.2</f>
        <v>35231.4</v>
      </c>
      <c r="P59" s="66">
        <f>K59*0.1</f>
        <v>17615.7</v>
      </c>
      <c r="Q59" s="66">
        <f>K59*0.1</f>
        <v>17615.7</v>
      </c>
      <c r="R59" s="66">
        <f>K59*0.4</f>
        <v>70462.8</v>
      </c>
    </row>
    <row r="60" ht="15.75" customHeight="1">
      <c r="A60" s="59" t="s">
        <v>90</v>
      </c>
      <c r="B60" s="60" t="s">
        <v>18</v>
      </c>
      <c r="C60" s="61" t="s">
        <v>81</v>
      </c>
      <c r="D60" s="62" t="s">
        <v>82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83</v>
      </c>
      <c r="J60" s="60" t="s">
        <v>83</v>
      </c>
      <c r="K60" s="65"/>
      <c r="L60" s="18"/>
      <c r="M60" s="66"/>
      <c r="N60" s="66"/>
      <c r="O60" s="66"/>
      <c r="P60" s="66"/>
      <c r="Q60" s="66"/>
      <c r="R60" s="66"/>
    </row>
    <row r="61" ht="15.75" customHeight="1">
      <c r="A61" s="51" t="s">
        <v>91</v>
      </c>
      <c r="B61" s="52" t="s">
        <v>18</v>
      </c>
      <c r="C61" s="53" t="s">
        <v>85</v>
      </c>
      <c r="D61" s="54" t="s">
        <v>86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87</v>
      </c>
      <c r="J61" s="52" t="s">
        <v>83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92</v>
      </c>
      <c r="B62" s="68" t="s">
        <v>18</v>
      </c>
      <c r="C62" s="69" t="s">
        <v>85</v>
      </c>
      <c r="D62" s="70" t="s">
        <v>86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87</v>
      </c>
      <c r="J62" s="68" t="s">
        <v>83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93</v>
      </c>
      <c r="B63" s="60" t="s">
        <v>49</v>
      </c>
      <c r="C63" s="61" t="s">
        <v>81</v>
      </c>
      <c r="D63" s="62" t="s">
        <v>82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83</v>
      </c>
      <c r="J63" s="60" t="s">
        <v>83</v>
      </c>
      <c r="K63" s="65">
        <v>169119.0</v>
      </c>
      <c r="L63" s="18"/>
      <c r="M63" s="66">
        <f t="shared" ref="M63:M64" si="31">K63*0.02</f>
        <v>3382.38</v>
      </c>
      <c r="N63" s="66">
        <f t="shared" ref="N63:N64" si="32">K63*0.18</f>
        <v>30441.42</v>
      </c>
      <c r="O63" s="66">
        <f t="shared" ref="O63:O64" si="33">K63*0.2</f>
        <v>33823.8</v>
      </c>
      <c r="P63" s="66">
        <f t="shared" ref="P63:P64" si="34">K63*0.1</f>
        <v>16911.9</v>
      </c>
      <c r="Q63" s="66">
        <f t="shared" ref="Q63:Q64" si="35">K63*0.1</f>
        <v>16911.9</v>
      </c>
      <c r="R63" s="66">
        <f t="shared" ref="R63:R64" si="36">K63*0.4</f>
        <v>67647.6</v>
      </c>
    </row>
    <row r="64" ht="15.75" customHeight="1">
      <c r="A64" s="59" t="s">
        <v>94</v>
      </c>
      <c r="B64" s="60" t="s">
        <v>49</v>
      </c>
      <c r="C64" s="61" t="s">
        <v>81</v>
      </c>
      <c r="D64" s="62" t="s">
        <v>82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83</v>
      </c>
      <c r="J64" s="60" t="s">
        <v>83</v>
      </c>
      <c r="K64" s="65">
        <v>179427.6</v>
      </c>
      <c r="L64" s="18"/>
      <c r="M64" s="66">
        <f t="shared" si="31"/>
        <v>3588.552</v>
      </c>
      <c r="N64" s="66">
        <f t="shared" si="32"/>
        <v>32296.968</v>
      </c>
      <c r="O64" s="66">
        <f t="shared" si="33"/>
        <v>35885.52</v>
      </c>
      <c r="P64" s="66">
        <f t="shared" si="34"/>
        <v>17942.76</v>
      </c>
      <c r="Q64" s="66">
        <f t="shared" si="35"/>
        <v>17942.76</v>
      </c>
      <c r="R64" s="66">
        <f t="shared" si="36"/>
        <v>71771.04</v>
      </c>
    </row>
    <row r="65" ht="15.75" customHeight="1">
      <c r="A65" s="51" t="s">
        <v>95</v>
      </c>
      <c r="B65" s="52" t="s">
        <v>18</v>
      </c>
      <c r="C65" s="53" t="s">
        <v>85</v>
      </c>
      <c r="D65" s="54" t="s">
        <v>86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87</v>
      </c>
      <c r="J65" s="52" t="s">
        <v>83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96</v>
      </c>
      <c r="B66" s="52" t="s">
        <v>18</v>
      </c>
      <c r="C66" s="53" t="s">
        <v>85</v>
      </c>
      <c r="D66" s="54" t="s">
        <v>86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87</v>
      </c>
      <c r="J66" s="52" t="s">
        <v>83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97</v>
      </c>
      <c r="B67" s="60" t="s">
        <v>49</v>
      </c>
      <c r="C67" s="61" t="s">
        <v>81</v>
      </c>
      <c r="D67" s="62" t="s">
        <v>82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83</v>
      </c>
      <c r="J67" s="60" t="s">
        <v>83</v>
      </c>
      <c r="K67" s="65">
        <v>181125.0</v>
      </c>
      <c r="L67" s="18"/>
      <c r="M67" s="66">
        <f>K67*0.02</f>
        <v>3622.5</v>
      </c>
      <c r="N67" s="66">
        <f>K67*0.18</f>
        <v>32602.5</v>
      </c>
      <c r="O67" s="66">
        <f>K67*0.2</f>
        <v>36225</v>
      </c>
      <c r="P67" s="66">
        <f>K67*0.1</f>
        <v>18112.5</v>
      </c>
      <c r="Q67" s="66">
        <f>K67*0.1</f>
        <v>18112.5</v>
      </c>
      <c r="R67" s="66">
        <f>K67*0.4</f>
        <v>72450</v>
      </c>
    </row>
    <row r="68" ht="15.75" customHeight="1">
      <c r="A68" s="36" t="s">
        <v>98</v>
      </c>
      <c r="B68" s="22" t="s">
        <v>18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274780.0</v>
      </c>
      <c r="L69" s="18"/>
      <c r="M69" s="26">
        <f t="shared" ref="M69:M71" si="37">K69*0.02</f>
        <v>5495.6</v>
      </c>
      <c r="N69" s="26">
        <f t="shared" ref="N69:N71" si="38">K69*0.18</f>
        <v>49460.4</v>
      </c>
      <c r="O69" s="26">
        <f t="shared" ref="O69:O71" si="39">K69*0.2</f>
        <v>54956</v>
      </c>
      <c r="P69" s="26">
        <f t="shared" ref="P69:P71" si="40">K69*0.1</f>
        <v>27478</v>
      </c>
      <c r="Q69" s="26">
        <f t="shared" ref="Q69:Q71" si="41">K69*0.1</f>
        <v>27478</v>
      </c>
      <c r="R69" s="26">
        <f t="shared" ref="R69:R71" si="42">K69*0.4</f>
        <v>109912</v>
      </c>
    </row>
    <row r="70" ht="15.75" customHeight="1">
      <c r="A70" s="36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274780.0</v>
      </c>
      <c r="L70" s="18"/>
      <c r="M70" s="26">
        <f t="shared" si="37"/>
        <v>5495.6</v>
      </c>
      <c r="N70" s="26">
        <f t="shared" si="38"/>
        <v>49460.4</v>
      </c>
      <c r="O70" s="26">
        <f t="shared" si="39"/>
        <v>54956</v>
      </c>
      <c r="P70" s="26">
        <f t="shared" si="40"/>
        <v>27478</v>
      </c>
      <c r="Q70" s="26">
        <f t="shared" si="41"/>
        <v>27478</v>
      </c>
      <c r="R70" s="26">
        <f t="shared" si="42"/>
        <v>109912</v>
      </c>
    </row>
    <row r="71" ht="15.75" customHeight="1">
      <c r="A71" s="36" t="s">
        <v>101</v>
      </c>
      <c r="B71" s="22" t="s">
        <v>49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>
        <v>274780.0</v>
      </c>
      <c r="L71" s="18"/>
      <c r="M71" s="26">
        <f t="shared" si="37"/>
        <v>5495.6</v>
      </c>
      <c r="N71" s="26">
        <f t="shared" si="38"/>
        <v>49460.4</v>
      </c>
      <c r="O71" s="26">
        <f t="shared" si="39"/>
        <v>54956</v>
      </c>
      <c r="P71" s="26">
        <f t="shared" si="40"/>
        <v>27478</v>
      </c>
      <c r="Q71" s="26">
        <f t="shared" si="41"/>
        <v>27478</v>
      </c>
      <c r="R71" s="26">
        <f t="shared" si="42"/>
        <v>109912</v>
      </c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274780.0</v>
      </c>
      <c r="L79" s="18"/>
      <c r="M79" s="26">
        <f t="shared" ref="M79:M80" si="43">K79*0.02</f>
        <v>5495.6</v>
      </c>
      <c r="N79" s="26">
        <f t="shared" ref="N79:N80" si="44">K79*0.18</f>
        <v>49460.4</v>
      </c>
      <c r="O79" s="26">
        <f t="shared" ref="O79:O80" si="45">K79*0.2</f>
        <v>54956</v>
      </c>
      <c r="P79" s="26">
        <f t="shared" ref="P79:P80" si="46">K79*0.1</f>
        <v>27478</v>
      </c>
      <c r="Q79" s="26">
        <f t="shared" ref="Q79:Q80" si="47">K79*0.1</f>
        <v>27478</v>
      </c>
      <c r="R79" s="26">
        <f t="shared" ref="R79:R80" si="48">K79*0.4</f>
        <v>109912</v>
      </c>
    </row>
    <row r="80" ht="15.75" customHeight="1">
      <c r="A80" s="36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274780.0</v>
      </c>
      <c r="L80" s="18"/>
      <c r="M80" s="26">
        <f t="shared" si="43"/>
        <v>5495.6</v>
      </c>
      <c r="N80" s="26">
        <f t="shared" si="44"/>
        <v>49460.4</v>
      </c>
      <c r="O80" s="26">
        <f t="shared" si="45"/>
        <v>54956</v>
      </c>
      <c r="P80" s="26">
        <f t="shared" si="46"/>
        <v>27478</v>
      </c>
      <c r="Q80" s="26">
        <f t="shared" si="47"/>
        <v>27478</v>
      </c>
      <c r="R80" s="26">
        <f t="shared" si="48"/>
        <v>109912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112</v>
      </c>
      <c r="B82" s="22" t="s">
        <v>18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272464.3</v>
      </c>
      <c r="L84" s="18"/>
      <c r="M84" s="26">
        <f t="shared" ref="M84:M87" si="49">K84*0.02</f>
        <v>5449.286</v>
      </c>
      <c r="N84" s="26">
        <f t="shared" ref="N84:N87" si="50">K84*0.18</f>
        <v>49043.574</v>
      </c>
      <c r="O84" s="26">
        <f t="shared" ref="O84:O87" si="51">K84*0.2</f>
        <v>54492.86</v>
      </c>
      <c r="P84" s="26">
        <f t="shared" ref="P84:P87" si="52">K84*0.1</f>
        <v>27246.43</v>
      </c>
      <c r="Q84" s="26">
        <f t="shared" ref="Q84:Q87" si="53">K84*0.1</f>
        <v>27246.43</v>
      </c>
      <c r="R84" s="26">
        <f t="shared" ref="R84:R87" si="54">K84*0.4</f>
        <v>108985.72</v>
      </c>
    </row>
    <row r="85" ht="15.75" customHeight="1">
      <c r="A85" s="36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272715.4</v>
      </c>
      <c r="L85" s="18"/>
      <c r="M85" s="26">
        <f t="shared" si="49"/>
        <v>5454.308</v>
      </c>
      <c r="N85" s="26">
        <f t="shared" si="50"/>
        <v>49088.772</v>
      </c>
      <c r="O85" s="26">
        <f t="shared" si="51"/>
        <v>54543.08</v>
      </c>
      <c r="P85" s="26">
        <f t="shared" si="52"/>
        <v>27271.54</v>
      </c>
      <c r="Q85" s="26">
        <f t="shared" si="53"/>
        <v>27271.54</v>
      </c>
      <c r="R85" s="26">
        <f t="shared" si="54"/>
        <v>109086.16</v>
      </c>
    </row>
    <row r="86" ht="15.75" customHeight="1">
      <c r="A86" s="36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274780.0</v>
      </c>
      <c r="L86" s="18"/>
      <c r="M86" s="26">
        <f t="shared" si="49"/>
        <v>5495.6</v>
      </c>
      <c r="N86" s="26">
        <f t="shared" si="50"/>
        <v>49460.4</v>
      </c>
      <c r="O86" s="26">
        <f t="shared" si="51"/>
        <v>54956</v>
      </c>
      <c r="P86" s="26">
        <f t="shared" si="52"/>
        <v>27478</v>
      </c>
      <c r="Q86" s="26">
        <f t="shared" si="53"/>
        <v>27478</v>
      </c>
      <c r="R86" s="26">
        <f t="shared" si="54"/>
        <v>109912</v>
      </c>
    </row>
    <row r="87" ht="15.75" customHeight="1">
      <c r="A87" s="36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274780.0</v>
      </c>
      <c r="L87" s="18"/>
      <c r="M87" s="26">
        <f t="shared" si="49"/>
        <v>5495.6</v>
      </c>
      <c r="N87" s="26">
        <f t="shared" si="50"/>
        <v>49460.4</v>
      </c>
      <c r="O87" s="26">
        <f t="shared" si="51"/>
        <v>54956</v>
      </c>
      <c r="P87" s="26">
        <f t="shared" si="52"/>
        <v>27478</v>
      </c>
      <c r="Q87" s="26">
        <f t="shared" si="53"/>
        <v>27478</v>
      </c>
      <c r="R87" s="26">
        <f t="shared" si="54"/>
        <v>109912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49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>
        <v>274780.0</v>
      </c>
      <c r="L102" s="18"/>
      <c r="M102" s="26">
        <f>K102*0.02</f>
        <v>5495.6</v>
      </c>
      <c r="N102" s="26">
        <f>K102*0.18</f>
        <v>49460.4</v>
      </c>
      <c r="O102" s="26">
        <f>K102*0.2</f>
        <v>54956</v>
      </c>
      <c r="P102" s="26">
        <f>K102*0.1</f>
        <v>27478</v>
      </c>
      <c r="Q102" s="26">
        <f>K102*0.1</f>
        <v>27478</v>
      </c>
      <c r="R102" s="26">
        <f>K102*0.4</f>
        <v>109912</v>
      </c>
    </row>
    <row r="103" ht="15.75" customHeight="1">
      <c r="A103" s="36" t="s">
        <v>133</v>
      </c>
      <c r="B103" s="22" t="s">
        <v>18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136</v>
      </c>
      <c r="B106" s="76" t="s">
        <v>18</v>
      </c>
      <c r="C106" s="77" t="s">
        <v>137</v>
      </c>
      <c r="D106" s="78" t="s">
        <v>138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87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139</v>
      </c>
      <c r="B107" s="76" t="s">
        <v>18</v>
      </c>
      <c r="C107" s="77" t="s">
        <v>137</v>
      </c>
      <c r="D107" s="78" t="s">
        <v>138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87</v>
      </c>
      <c r="J107" s="76" t="s">
        <v>83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140</v>
      </c>
      <c r="B108" s="76" t="s">
        <v>18</v>
      </c>
      <c r="C108" s="77" t="s">
        <v>137</v>
      </c>
      <c r="D108" s="78" t="s">
        <v>138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87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141</v>
      </c>
      <c r="B109" s="9" t="s">
        <v>18</v>
      </c>
      <c r="C109" s="77" t="s">
        <v>137</v>
      </c>
      <c r="D109" s="78" t="s">
        <v>138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87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142</v>
      </c>
      <c r="B110" s="76" t="s">
        <v>18</v>
      </c>
      <c r="C110" s="77" t="s">
        <v>137</v>
      </c>
      <c r="D110" s="78" t="s">
        <v>138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87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143</v>
      </c>
      <c r="B111" s="76" t="s">
        <v>18</v>
      </c>
      <c r="C111" s="77" t="s">
        <v>137</v>
      </c>
      <c r="D111" s="78" t="s">
        <v>138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87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144</v>
      </c>
      <c r="B112" s="76" t="s">
        <v>18</v>
      </c>
      <c r="C112" s="77" t="s">
        <v>145</v>
      </c>
      <c r="D112" s="77" t="s">
        <v>146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87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147</v>
      </c>
      <c r="B113" s="76" t="s">
        <v>18</v>
      </c>
      <c r="C113" s="77" t="s">
        <v>145</v>
      </c>
      <c r="D113" s="78" t="s">
        <v>138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87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148</v>
      </c>
      <c r="B114" s="76" t="s">
        <v>18</v>
      </c>
      <c r="C114" s="77" t="s">
        <v>137</v>
      </c>
      <c r="D114" s="78" t="s">
        <v>138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87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149</v>
      </c>
      <c r="B115" s="76" t="s">
        <v>18</v>
      </c>
      <c r="C115" s="77" t="s">
        <v>137</v>
      </c>
      <c r="D115" s="78" t="s">
        <v>138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87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150</v>
      </c>
      <c r="B116" s="76" t="s">
        <v>18</v>
      </c>
      <c r="C116" s="77" t="s">
        <v>137</v>
      </c>
      <c r="D116" s="78" t="s">
        <v>138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87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151</v>
      </c>
      <c r="B117" s="76" t="s">
        <v>18</v>
      </c>
      <c r="C117" s="77" t="s">
        <v>137</v>
      </c>
      <c r="D117" s="78" t="s">
        <v>138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87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152</v>
      </c>
      <c r="B118" s="76" t="s">
        <v>18</v>
      </c>
      <c r="C118" s="77" t="s">
        <v>145</v>
      </c>
      <c r="D118" s="78" t="s">
        <v>138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87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153</v>
      </c>
      <c r="B119" s="9" t="s">
        <v>18</v>
      </c>
      <c r="C119" s="77" t="s">
        <v>145</v>
      </c>
      <c r="D119" s="77" t="s">
        <v>146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87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154</v>
      </c>
      <c r="B120" s="76" t="s">
        <v>18</v>
      </c>
      <c r="C120" s="77" t="s">
        <v>137</v>
      </c>
      <c r="D120" s="78" t="s">
        <v>138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87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155</v>
      </c>
      <c r="B121" s="76" t="s">
        <v>18</v>
      </c>
      <c r="C121" s="77" t="s">
        <v>137</v>
      </c>
      <c r="D121" s="78" t="s">
        <v>138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87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156</v>
      </c>
      <c r="B122" s="76" t="s">
        <v>18</v>
      </c>
      <c r="C122" s="77" t="s">
        <v>137</v>
      </c>
      <c r="D122" s="78" t="s">
        <v>138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87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157</v>
      </c>
      <c r="B123" s="76" t="s">
        <v>18</v>
      </c>
      <c r="C123" s="77" t="s">
        <v>137</v>
      </c>
      <c r="D123" s="78" t="s">
        <v>138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87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158</v>
      </c>
      <c r="B124" s="76" t="s">
        <v>18</v>
      </c>
      <c r="C124" s="77" t="s">
        <v>137</v>
      </c>
      <c r="D124" s="78" t="s">
        <v>138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87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161</v>
      </c>
      <c r="B127" s="22" t="s">
        <v>18</v>
      </c>
      <c r="C127" s="77" t="s">
        <v>145</v>
      </c>
      <c r="D127" s="77" t="s">
        <v>146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87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162</v>
      </c>
      <c r="B128" s="76" t="s">
        <v>18</v>
      </c>
      <c r="C128" s="77" t="s">
        <v>137</v>
      </c>
      <c r="D128" s="78" t="s">
        <v>138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87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163</v>
      </c>
      <c r="B129" s="9" t="s">
        <v>18</v>
      </c>
      <c r="C129" s="77" t="s">
        <v>137</v>
      </c>
      <c r="D129" s="78" t="s">
        <v>138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87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164</v>
      </c>
      <c r="B130" s="76" t="s">
        <v>18</v>
      </c>
      <c r="C130" s="77" t="s">
        <v>137</v>
      </c>
      <c r="D130" s="78" t="s">
        <v>138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87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165</v>
      </c>
      <c r="B131" s="76" t="s">
        <v>18</v>
      </c>
      <c r="C131" s="77" t="s">
        <v>137</v>
      </c>
      <c r="D131" s="78" t="s">
        <v>138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87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166</v>
      </c>
      <c r="B132" s="76" t="s">
        <v>18</v>
      </c>
      <c r="C132" s="77" t="s">
        <v>137</v>
      </c>
      <c r="D132" s="78" t="s">
        <v>138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87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167</v>
      </c>
      <c r="B133" s="76" t="s">
        <v>18</v>
      </c>
      <c r="C133" s="77" t="s">
        <v>137</v>
      </c>
      <c r="D133" s="78" t="s">
        <v>138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87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168</v>
      </c>
      <c r="B134" s="76" t="s">
        <v>18</v>
      </c>
      <c r="C134" s="77" t="s">
        <v>145</v>
      </c>
      <c r="D134" s="77" t="s">
        <v>146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87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169</v>
      </c>
      <c r="B135" s="76" t="s">
        <v>18</v>
      </c>
      <c r="C135" s="77" t="s">
        <v>145</v>
      </c>
      <c r="D135" s="78" t="s">
        <v>138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87</v>
      </c>
      <c r="J135" s="79" t="s">
        <v>22</v>
      </c>
      <c r="K135" s="81"/>
      <c r="L135" s="18"/>
      <c r="M135" s="82"/>
      <c r="N135" s="82"/>
      <c r="O135" s="82"/>
      <c r="P135" s="82"/>
      <c r="Q135" s="82"/>
      <c r="R135" s="82"/>
    </row>
    <row r="136" ht="15.75" customHeight="1">
      <c r="A136" s="83" t="s">
        <v>170</v>
      </c>
      <c r="B136" s="76" t="s">
        <v>18</v>
      </c>
      <c r="C136" s="77" t="s">
        <v>137</v>
      </c>
      <c r="D136" s="78" t="s">
        <v>138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87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171</v>
      </c>
      <c r="B137" s="76" t="s">
        <v>18</v>
      </c>
      <c r="C137" s="77" t="s">
        <v>137</v>
      </c>
      <c r="D137" s="78" t="s">
        <v>138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87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172</v>
      </c>
      <c r="B138" s="76" t="s">
        <v>18</v>
      </c>
      <c r="C138" s="77" t="s">
        <v>137</v>
      </c>
      <c r="D138" s="78" t="s">
        <v>138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87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173</v>
      </c>
      <c r="B139" s="85" t="s">
        <v>18</v>
      </c>
      <c r="C139" s="86" t="s">
        <v>145</v>
      </c>
      <c r="D139" s="87" t="s">
        <v>138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87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174</v>
      </c>
      <c r="B140" s="76" t="s">
        <v>18</v>
      </c>
      <c r="C140" s="77" t="s">
        <v>145</v>
      </c>
      <c r="D140" s="77" t="s">
        <v>146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87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175</v>
      </c>
      <c r="B141" s="76" t="s">
        <v>18</v>
      </c>
      <c r="C141" s="77" t="s">
        <v>137</v>
      </c>
      <c r="D141" s="78" t="s">
        <v>138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87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176</v>
      </c>
      <c r="B142" s="76" t="s">
        <v>18</v>
      </c>
      <c r="C142" s="77" t="s">
        <v>137</v>
      </c>
      <c r="D142" s="78" t="s">
        <v>138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87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177</v>
      </c>
      <c r="B143" s="76" t="s">
        <v>18</v>
      </c>
      <c r="C143" s="77" t="s">
        <v>137</v>
      </c>
      <c r="D143" s="78" t="s">
        <v>138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87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178</v>
      </c>
      <c r="B144" s="76" t="s">
        <v>18</v>
      </c>
      <c r="C144" s="77" t="s">
        <v>137</v>
      </c>
      <c r="D144" s="78" t="s">
        <v>138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87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179</v>
      </c>
      <c r="B145" s="76" t="s">
        <v>18</v>
      </c>
      <c r="C145" s="77" t="s">
        <v>137</v>
      </c>
      <c r="D145" s="78" t="s">
        <v>138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87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180</v>
      </c>
      <c r="B146" s="76" t="s">
        <v>18</v>
      </c>
      <c r="C146" s="77" t="s">
        <v>137</v>
      </c>
      <c r="D146" s="78" t="s">
        <v>138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87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181</v>
      </c>
      <c r="B147" s="9" t="s">
        <v>18</v>
      </c>
      <c r="C147" s="77" t="s">
        <v>145</v>
      </c>
      <c r="D147" s="77" t="s">
        <v>146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87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186</v>
      </c>
      <c r="B152" s="76" t="s">
        <v>18</v>
      </c>
      <c r="C152" s="77" t="s">
        <v>145</v>
      </c>
      <c r="D152" s="77" t="s">
        <v>146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87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187</v>
      </c>
      <c r="B153" s="76" t="s">
        <v>18</v>
      </c>
      <c r="C153" s="77" t="s">
        <v>137</v>
      </c>
      <c r="D153" s="78" t="s">
        <v>138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87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188</v>
      </c>
      <c r="B154" s="76" t="s">
        <v>18</v>
      </c>
      <c r="C154" s="77" t="s">
        <v>137</v>
      </c>
      <c r="D154" s="78" t="s">
        <v>138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87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189</v>
      </c>
      <c r="B155" s="76" t="s">
        <v>18</v>
      </c>
      <c r="C155" s="77" t="s">
        <v>137</v>
      </c>
      <c r="D155" s="78" t="s">
        <v>138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87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190</v>
      </c>
      <c r="B156" s="76" t="s">
        <v>18</v>
      </c>
      <c r="C156" s="77" t="s">
        <v>137</v>
      </c>
      <c r="D156" s="78" t="s">
        <v>138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87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191</v>
      </c>
      <c r="B157" s="76" t="s">
        <v>18</v>
      </c>
      <c r="C157" s="77" t="s">
        <v>137</v>
      </c>
      <c r="D157" s="78" t="s">
        <v>138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87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192</v>
      </c>
      <c r="B158" s="76" t="s">
        <v>18</v>
      </c>
      <c r="C158" s="77" t="s">
        <v>137</v>
      </c>
      <c r="D158" s="78" t="s">
        <v>138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87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193</v>
      </c>
      <c r="B159" s="9" t="s">
        <v>18</v>
      </c>
      <c r="C159" s="77" t="s">
        <v>145</v>
      </c>
      <c r="D159" s="77" t="s">
        <v>146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87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194</v>
      </c>
      <c r="B160" s="76" t="s">
        <v>18</v>
      </c>
      <c r="C160" s="77" t="s">
        <v>145</v>
      </c>
      <c r="D160" s="78" t="s">
        <v>138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87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195</v>
      </c>
      <c r="B161" s="76" t="s">
        <v>18</v>
      </c>
      <c r="C161" s="77" t="s">
        <v>137</v>
      </c>
      <c r="D161" s="78" t="s">
        <v>138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87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196</v>
      </c>
      <c r="B162" s="76" t="s">
        <v>18</v>
      </c>
      <c r="C162" s="77" t="s">
        <v>137</v>
      </c>
      <c r="D162" s="78" t="s">
        <v>138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87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197</v>
      </c>
      <c r="B163" s="76" t="s">
        <v>18</v>
      </c>
      <c r="C163" s="77" t="s">
        <v>137</v>
      </c>
      <c r="D163" s="78" t="s">
        <v>138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87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198</v>
      </c>
      <c r="B164" s="76" t="s">
        <v>18</v>
      </c>
      <c r="C164" s="77" t="s">
        <v>145</v>
      </c>
      <c r="D164" s="78" t="s">
        <v>138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87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199</v>
      </c>
      <c r="B165" s="92" t="s">
        <v>18</v>
      </c>
      <c r="C165" s="77" t="s">
        <v>145</v>
      </c>
      <c r="D165" s="93" t="s">
        <v>146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87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200</v>
      </c>
      <c r="B166" s="76" t="s">
        <v>18</v>
      </c>
      <c r="C166" s="77" t="s">
        <v>137</v>
      </c>
      <c r="D166" s="78" t="s">
        <v>138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87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201</v>
      </c>
      <c r="B167" s="9" t="s">
        <v>18</v>
      </c>
      <c r="C167" s="77" t="s">
        <v>137</v>
      </c>
      <c r="D167" s="78" t="s">
        <v>138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87</v>
      </c>
      <c r="J167" s="79" t="s">
        <v>22</v>
      </c>
      <c r="K167" s="81"/>
      <c r="L167" s="18"/>
      <c r="M167" s="82"/>
      <c r="N167" s="82"/>
      <c r="O167" s="82"/>
      <c r="P167" s="82"/>
      <c r="Q167" s="82"/>
      <c r="R167" s="82"/>
    </row>
    <row r="168" ht="15.75" customHeight="1">
      <c r="A168" s="75" t="s">
        <v>202</v>
      </c>
      <c r="B168" s="76" t="s">
        <v>18</v>
      </c>
      <c r="C168" s="77" t="s">
        <v>137</v>
      </c>
      <c r="D168" s="78" t="s">
        <v>138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87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203</v>
      </c>
      <c r="B169" s="76" t="s">
        <v>18</v>
      </c>
      <c r="C169" s="77" t="s">
        <v>137</v>
      </c>
      <c r="D169" s="78" t="s">
        <v>138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87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204</v>
      </c>
      <c r="B170" s="76" t="s">
        <v>18</v>
      </c>
      <c r="C170" s="77" t="s">
        <v>137</v>
      </c>
      <c r="D170" s="78" t="s">
        <v>138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87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205</v>
      </c>
      <c r="B171" s="76" t="s">
        <v>18</v>
      </c>
      <c r="C171" s="77" t="s">
        <v>137</v>
      </c>
      <c r="D171" s="78" t="s">
        <v>138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87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206</v>
      </c>
      <c r="B172" s="9" t="s">
        <v>18</v>
      </c>
      <c r="C172" s="77" t="s">
        <v>145</v>
      </c>
      <c r="D172" s="93" t="s">
        <v>146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87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98" t="s">
        <v>209</v>
      </c>
      <c r="B175" s="9" t="s">
        <v>18</v>
      </c>
      <c r="C175" s="99" t="s">
        <v>210</v>
      </c>
      <c r="D175" s="99" t="s">
        <v>211</v>
      </c>
      <c r="E175" s="100"/>
      <c r="F175" s="100"/>
      <c r="G175" s="101">
        <v>418.45</v>
      </c>
      <c r="H175" s="102">
        <v>418.45</v>
      </c>
      <c r="I175" s="103" t="s">
        <v>83</v>
      </c>
      <c r="J175" s="103" t="s">
        <v>83</v>
      </c>
      <c r="K175" s="104"/>
      <c r="L175" s="18"/>
      <c r="M175" s="105"/>
      <c r="N175" s="105"/>
      <c r="O175" s="105"/>
      <c r="P175" s="105"/>
      <c r="Q175" s="105"/>
      <c r="R175" s="105"/>
    </row>
    <row r="176" ht="15.75" customHeight="1">
      <c r="A176" s="98" t="s">
        <v>212</v>
      </c>
      <c r="B176" s="103" t="s">
        <v>49</v>
      </c>
      <c r="C176" s="99" t="s">
        <v>210</v>
      </c>
      <c r="D176" s="99" t="s">
        <v>211</v>
      </c>
      <c r="E176" s="100"/>
      <c r="F176" s="100"/>
      <c r="G176" s="101">
        <v>418.45</v>
      </c>
      <c r="H176" s="102">
        <v>418.45</v>
      </c>
      <c r="I176" s="103" t="s">
        <v>83</v>
      </c>
      <c r="J176" s="103" t="s">
        <v>83</v>
      </c>
      <c r="K176" s="104">
        <v>615958.4</v>
      </c>
      <c r="L176" s="106"/>
      <c r="M176" s="105">
        <f>K176*0.02</f>
        <v>12319.168</v>
      </c>
      <c r="N176" s="105">
        <f>K176*0.18</f>
        <v>110872.512</v>
      </c>
      <c r="O176" s="105">
        <f>K176*0.2</f>
        <v>123191.68</v>
      </c>
      <c r="P176" s="105">
        <f>K176*0.1</f>
        <v>61595.84</v>
      </c>
      <c r="Q176" s="105">
        <f>K176*0.1</f>
        <v>61595.84</v>
      </c>
      <c r="R176" s="105">
        <f>K176*0.4</f>
        <v>246383.36</v>
      </c>
    </row>
    <row r="177" ht="15.75" customHeight="1">
      <c r="A177" s="107"/>
      <c r="B177" s="108"/>
      <c r="C177" s="109"/>
      <c r="D177" s="109"/>
      <c r="E177" s="108"/>
      <c r="F177" s="108"/>
      <c r="G177" s="110"/>
      <c r="H177" s="111"/>
      <c r="I177" s="108"/>
      <c r="J177" s="110"/>
      <c r="K177" s="112"/>
      <c r="L177" s="108"/>
      <c r="M177" s="112"/>
      <c r="N177" s="112"/>
      <c r="O177" s="112"/>
      <c r="P177" s="112"/>
      <c r="Q177" s="112"/>
      <c r="R177" s="112"/>
    </row>
    <row r="178" ht="15.75" customHeight="1">
      <c r="A178" s="107"/>
      <c r="B178" s="113" t="s">
        <v>213</v>
      </c>
      <c r="C178" s="114"/>
      <c r="D178" s="114"/>
      <c r="E178" s="114"/>
      <c r="F178" s="114"/>
      <c r="G178" s="114"/>
      <c r="H178" s="114"/>
      <c r="I178" s="114"/>
      <c r="J178" s="114"/>
      <c r="K178" s="115"/>
      <c r="L178" s="108"/>
      <c r="M178" s="112"/>
      <c r="N178" s="112"/>
      <c r="O178" s="112"/>
      <c r="P178" s="112"/>
      <c r="Q178" s="112"/>
      <c r="R178" s="112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R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portrait"/>
  <drawing r:id="rId174"/>
</worksheet>
</file>